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1 года\ИЗМЕНЕНИЯ\24.12.2021\24.12.2021г\"/>
    </mc:Choice>
  </mc:AlternateContent>
  <bookViews>
    <workbookView xWindow="0" yWindow="0" windowWidth="16380" windowHeight="8190" tabRatio="500"/>
  </bookViews>
  <sheets>
    <sheet name="Приложение №9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25" i="1" l="1"/>
  <c r="N25" i="1"/>
  <c r="M25" i="1"/>
  <c r="E18" i="1"/>
  <c r="E16" i="1"/>
  <c r="E19" i="1" l="1"/>
  <c r="L25" i="1"/>
  <c r="E24" i="1" l="1"/>
  <c r="E23" i="1"/>
  <c r="E22" i="1"/>
  <c r="E21" i="1"/>
  <c r="E20" i="1"/>
  <c r="E17" i="1"/>
  <c r="E15" i="1"/>
  <c r="E14" i="1"/>
  <c r="K25" i="1"/>
  <c r="J25" i="1"/>
  <c r="H25" i="1"/>
  <c r="G25" i="1"/>
  <c r="E25" i="1" l="1"/>
</calcChain>
</file>

<file path=xl/sharedStrings.xml><?xml version="1.0" encoding="utf-8"?>
<sst xmlns="http://schemas.openxmlformats.org/spreadsheetml/2006/main" count="35" uniqueCount="34">
  <si>
    <t>Приложение № 9</t>
  </si>
  <si>
    <t>"О бюджете Нижнеомского муниципального района Омской области на 2021 год</t>
  </si>
  <si>
    <t>и на плановый период 2022 и 2023 годов"</t>
  </si>
  <si>
    <t>РАСПРЕДЕЛЕНИЕ
иных межбюджетных трансфертов бюджетам поселений на 2021 год и на плановый период 2022 и 2023 годов</t>
  </si>
  <si>
    <t>№ п/п</t>
  </si>
  <si>
    <t>Наименование поселения</t>
  </si>
  <si>
    <t>Сумма на 2021 год</t>
  </si>
  <si>
    <t>512-540</t>
  </si>
  <si>
    <t>Иные межбюджетные трансферты бюджетам сельских поселений из бюджета муниципального района на оплату труда работникам муниципальных учреждений культуры</t>
  </si>
  <si>
    <t>Сумма на 2022 год</t>
  </si>
  <si>
    <t>Сумма на 2023 год</t>
  </si>
  <si>
    <t>Антоновское сельское поселение</t>
  </si>
  <si>
    <t>Глухониколаевское сельское поселение</t>
  </si>
  <si>
    <t>Новотроицкое сельское поселение</t>
  </si>
  <si>
    <t>Паутовское сельское поселение</t>
  </si>
  <si>
    <t>Ситниковское сельское поселение</t>
  </si>
  <si>
    <t>Смирновское сельское поселение</t>
  </si>
  <si>
    <t>Соловецкое сельское поселение</t>
  </si>
  <si>
    <t>Старомалиновское сельское поселение</t>
  </si>
  <si>
    <t>Хомутинское сельское поселение</t>
  </si>
  <si>
    <t>Хортицкое сельское поселение</t>
  </si>
  <si>
    <t>Итого</t>
  </si>
  <si>
    <t>,5.55</t>
  </si>
  <si>
    <t>к решению Совета Нижнеомского муниципального района Омской области "О внесении изменений в решение Совета Нижнеомского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"О бюджете Нижнеомского муниципального района Омской области на 2021 год и на плановый период  2022 и 2023 годов""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</si>
  <si>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</si>
  <si>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Нижнеомское сельское поселение</t>
  </si>
  <si>
    <t>Иные межбюджетные трансферты бюджетам поселений из бюджета муниципального района на участие в организации и финансировании проведения общественных работ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</si>
  <si>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</si>
  <si>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к решению Совета Нижнеомского муниципального района Омской области</t>
  </si>
  <si>
    <t>Иные межбюджетные трансферы бюджетам сельских поселений за счет средств резервного фонда Администрации Нижнеомского муниципального района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</si>
  <si>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</si>
  <si>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Иные межбюджетные трансферты бюджетам сельских поселений из бюджета муниципального района на проведение районного культурно-спортивного праздника «Королева спорта»</t>
  </si>
  <si>
    <t>Иные межбюджетные трансферты бюджетам сельских поселений из бюджета муниципального района на оплату потребления топливно-энергетических ресурсов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</si>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</sst>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;\-#,##0.00_р_."/>
  </numFmts>
  <fonts count="9" x14ac:knownFonts="1">
    <font>
      <sz val="11"/>
      <color rgb="FF000000"/>
      <name val="Calibri"/>
      <family val="2"/>
      <charset val="204"/>
    </font>
    <font>
      <sz val="10"/>
      <name val="Arial"/>
      <charset val="204"/>
    </font>
    <font>
      <sz val="18"/>
      <name val="Arial"/>
      <charset val="204"/>
    </font>
    <font>
      <sz val="18"/>
      <name val="Times New Roman"/>
      <charset val="204"/>
    </font>
    <font>
      <sz val="18"/>
      <name val="Times New Roman"/>
      <family val="1"/>
      <charset val="204"/>
    </font>
    <font>
      <sz val="18"/>
      <name val="Times New Roman"/>
      <family val="1"/>
      <charset val="1"/>
    </font>
    <font>
      <b/>
      <sz val="18"/>
      <name val="Times New Roman"/>
      <charset val="204"/>
    </font>
    <font>
      <b/>
      <sz val="18"/>
      <name val="Times New Roman"/>
      <family val="1"/>
      <charset val="1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0" fontId="3" fillId="0" borderId="0" xfId="1" applyFont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right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Protection="1"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7" xfId="1" applyFont="1" applyBorder="1" applyAlignment="1" applyProtection="1">
      <alignment horizontal="center" vertical="center" wrapText="1"/>
      <protection hidden="1"/>
    </xf>
    <xf numFmtId="0" fontId="2" fillId="0" borderId="8" xfId="1" applyFont="1" applyBorder="1" applyAlignment="1" applyProtection="1">
      <protection hidden="1"/>
    </xf>
    <xf numFmtId="0" fontId="3" fillId="0" borderId="3" xfId="1" applyFont="1" applyBorder="1" applyProtection="1">
      <protection hidden="1"/>
    </xf>
    <xf numFmtId="1" fontId="3" fillId="0" borderId="9" xfId="1" applyNumberFormat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left" vertical="center" wrapText="1"/>
      <protection hidden="1"/>
    </xf>
    <xf numFmtId="0" fontId="2" fillId="0" borderId="3" xfId="1" applyFont="1" applyBorder="1" applyProtection="1">
      <protection hidden="1"/>
    </xf>
    <xf numFmtId="164" fontId="3" fillId="0" borderId="1" xfId="1" applyNumberFormat="1" applyFont="1" applyBorder="1" applyAlignment="1" applyProtection="1">
      <alignment horizontal="right" vertical="center" wrapText="1"/>
      <protection hidden="1"/>
    </xf>
    <xf numFmtId="4" fontId="3" fillId="0" borderId="10" xfId="1" applyNumberFormat="1" applyFont="1" applyBorder="1" applyAlignment="1" applyProtection="1">
      <alignment horizontal="right" vertical="center"/>
      <protection hidden="1"/>
    </xf>
    <xf numFmtId="4" fontId="3" fillId="0" borderId="5" xfId="1" applyNumberFormat="1" applyFont="1" applyBorder="1" applyAlignment="1" applyProtection="1">
      <alignment horizontal="right" vertical="center"/>
      <protection hidden="1"/>
    </xf>
    <xf numFmtId="4" fontId="3" fillId="0" borderId="6" xfId="1" applyNumberFormat="1" applyFont="1" applyBorder="1" applyAlignment="1" applyProtection="1">
      <alignment horizontal="right" vertical="center"/>
      <protection hidden="1"/>
    </xf>
    <xf numFmtId="4" fontId="3" fillId="0" borderId="1" xfId="1" applyNumberFormat="1" applyFont="1" applyBorder="1" applyAlignment="1" applyProtection="1">
      <alignment horizontal="right" vertical="center"/>
      <protection hidden="1"/>
    </xf>
    <xf numFmtId="0" fontId="3" fillId="0" borderId="11" xfId="1" applyFont="1" applyBorder="1" applyAlignment="1" applyProtection="1">
      <protection hidden="1"/>
    </xf>
    <xf numFmtId="4" fontId="3" fillId="0" borderId="2" xfId="1" applyNumberFormat="1" applyFont="1" applyBorder="1" applyAlignment="1" applyProtection="1">
      <alignment horizontal="right" vertical="center"/>
      <protection hidden="1"/>
    </xf>
    <xf numFmtId="0" fontId="3" fillId="0" borderId="0" xfId="1" applyFont="1" applyAlignment="1" applyProtection="1">
      <protection hidden="1"/>
    </xf>
    <xf numFmtId="164" fontId="6" fillId="0" borderId="1" xfId="1" applyNumberFormat="1" applyFont="1" applyBorder="1" applyAlignment="1" applyProtection="1">
      <alignment horizontal="right" vertical="center" wrapText="1"/>
      <protection hidden="1"/>
    </xf>
    <xf numFmtId="4" fontId="6" fillId="0" borderId="5" xfId="1" applyNumberFormat="1" applyFont="1" applyBorder="1" applyAlignment="1" applyProtection="1">
      <alignment horizontal="right" vertical="center"/>
      <protection hidden="1"/>
    </xf>
    <xf numFmtId="4" fontId="6" fillId="0" borderId="2" xfId="1" applyNumberFormat="1" applyFont="1" applyBorder="1" applyAlignment="1" applyProtection="1">
      <alignment horizontal="right" vertical="center"/>
      <protection hidden="1"/>
    </xf>
    <xf numFmtId="4" fontId="6" fillId="0" borderId="10" xfId="1" applyNumberFormat="1" applyFont="1" applyBorder="1" applyAlignment="1" applyProtection="1">
      <alignment horizontal="right" vertical="center"/>
      <protection hidden="1"/>
    </xf>
    <xf numFmtId="0" fontId="2" fillId="0" borderId="5" xfId="1" applyFont="1" applyBorder="1" applyAlignment="1" applyProtection="1">
      <protection hidden="1"/>
    </xf>
    <xf numFmtId="4" fontId="5" fillId="0" borderId="1" xfId="1" applyNumberFormat="1" applyFont="1" applyBorder="1"/>
    <xf numFmtId="4" fontId="7" fillId="0" borderId="1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Border="1" applyAlignment="1" applyProtection="1">
      <alignment horizontal="right"/>
      <protection hidden="1"/>
    </xf>
    <xf numFmtId="4" fontId="3" fillId="0" borderId="12" xfId="1" applyNumberFormat="1" applyFont="1" applyBorder="1" applyAlignment="1" applyProtection="1">
      <alignment horizontal="right" vertical="center"/>
      <protection hidden="1"/>
    </xf>
    <xf numFmtId="4" fontId="3" fillId="2" borderId="10" xfId="1" applyNumberFormat="1" applyFont="1" applyFill="1" applyBorder="1" applyAlignment="1" applyProtection="1">
      <alignment horizontal="right" vertical="center"/>
      <protection hidden="1"/>
    </xf>
    <xf numFmtId="4" fontId="3" fillId="2" borderId="5" xfId="1" applyNumberFormat="1" applyFont="1" applyFill="1" applyBorder="1" applyAlignment="1" applyProtection="1">
      <alignment horizontal="right" vertical="center"/>
      <protection hidden="1"/>
    </xf>
    <xf numFmtId="4" fontId="6" fillId="2" borderId="5" xfId="1" applyNumberFormat="1" applyFont="1" applyFill="1" applyBorder="1" applyAlignment="1" applyProtection="1">
      <alignment horizontal="right" vertical="center"/>
      <protection hidden="1"/>
    </xf>
    <xf numFmtId="4" fontId="3" fillId="2" borderId="12" xfId="1" applyNumberFormat="1" applyFont="1" applyFill="1" applyBorder="1" applyAlignment="1" applyProtection="1">
      <alignment horizontal="right" vertical="center"/>
      <protection hidden="1"/>
    </xf>
    <xf numFmtId="4" fontId="3" fillId="2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Alignment="1">
      <alignment horizontal="right" wrapText="1"/>
    </xf>
    <xf numFmtId="0" fontId="8" fillId="0" borderId="0" xfId="0" applyFont="1" applyAlignment="1">
      <alignment horizontal="right" wrapText="1"/>
    </xf>
    <xf numFmtId="0" fontId="6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4" fillId="0" borderId="0" xfId="1" applyFont="1" applyAlignment="1" applyProtection="1">
      <alignment horizontal="right"/>
      <protection hidden="1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26"/>
  <sheetViews>
    <sheetView showGridLines="0" tabSelected="1" view="pageBreakPreview" zoomScale="75" zoomScaleNormal="100" zoomScaleSheetLayoutView="75" workbookViewId="0">
      <selection activeCell="E25" sqref="E25"/>
    </sheetView>
  </sheetViews>
  <sheetFormatPr defaultColWidth="9.140625" defaultRowHeight="23.25" x14ac:dyDescent="0.35"/>
  <cols>
    <col min="1" max="1" width="0.140625" style="1" customWidth="1"/>
    <col min="2" max="2" width="9.140625" style="1"/>
    <col min="3" max="3" width="56" style="1" customWidth="1"/>
    <col min="4" max="4" width="11.5703125" style="1" hidden="1" customWidth="1"/>
    <col min="5" max="5" width="22.85546875" style="1" customWidth="1"/>
    <col min="6" max="6" width="8.85546875" style="1" hidden="1" customWidth="1"/>
    <col min="7" max="7" width="34.28515625" style="1" customWidth="1"/>
    <col min="8" max="8" width="34.7109375" style="1" customWidth="1"/>
    <col min="9" max="9" width="11.5703125" style="1" hidden="1" customWidth="1"/>
    <col min="10" max="10" width="33.28515625" style="1" customWidth="1"/>
    <col min="11" max="11" width="34.5703125" style="1" customWidth="1"/>
    <col min="12" max="15" width="31.140625" style="1" customWidth="1"/>
    <col min="16" max="16" width="25.85546875" style="1" customWidth="1"/>
    <col min="17" max="17" width="1" style="1" hidden="1" customWidth="1"/>
    <col min="18" max="18" width="11.5703125" style="1" hidden="1" customWidth="1"/>
    <col min="19" max="19" width="27.140625" style="1" customWidth="1"/>
    <col min="20" max="21" width="11.5703125" style="1" hidden="1" customWidth="1"/>
    <col min="22" max="22" width="2.42578125" style="1" customWidth="1"/>
    <col min="23" max="1023" width="9.140625" style="1"/>
    <col min="1024" max="1026" width="11.5703125" customWidth="1"/>
  </cols>
  <sheetData>
    <row r="1" spans="1:22" x14ac:dyDescent="0.35">
      <c r="S1" s="36" t="s">
        <v>33</v>
      </c>
    </row>
    <row r="2" spans="1:22" ht="47.25" customHeight="1" x14ac:dyDescent="0.35">
      <c r="A2" s="44" t="s">
        <v>23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</row>
    <row r="3" spans="1:22" ht="19.5" customHeight="1" x14ac:dyDescent="0.35">
      <c r="A3" s="2"/>
      <c r="B3" s="2"/>
      <c r="C3" s="2"/>
      <c r="D3" s="2"/>
      <c r="E3" s="2"/>
      <c r="F3" s="2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7" t="s">
        <v>0</v>
      </c>
      <c r="T3" s="3"/>
      <c r="U3" s="3"/>
      <c r="V3" s="3"/>
    </row>
    <row r="4" spans="1:22" ht="21.75" customHeight="1" x14ac:dyDescent="0.35">
      <c r="A4" s="2"/>
      <c r="B4" s="3"/>
      <c r="C4" s="3"/>
      <c r="D4" s="3"/>
      <c r="E4" s="3"/>
      <c r="F4" s="3"/>
      <c r="G4" s="4"/>
      <c r="H4" s="49" t="s">
        <v>28</v>
      </c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3"/>
      <c r="U4" s="3"/>
      <c r="V4" s="3"/>
    </row>
    <row r="5" spans="1:22" ht="24.75" customHeight="1" x14ac:dyDescent="0.35">
      <c r="A5" s="2"/>
      <c r="B5" s="3"/>
      <c r="C5" s="3"/>
      <c r="D5" s="3"/>
      <c r="E5" s="3"/>
      <c r="F5" s="3"/>
      <c r="G5" s="4"/>
      <c r="H5" s="3"/>
      <c r="I5" s="3"/>
      <c r="J5" s="3"/>
      <c r="K5" s="51" t="s">
        <v>1</v>
      </c>
      <c r="L5" s="52"/>
      <c r="M5" s="52"/>
      <c r="N5" s="52"/>
      <c r="O5" s="52"/>
      <c r="P5" s="52"/>
      <c r="Q5" s="52"/>
      <c r="R5" s="52"/>
      <c r="S5" s="52"/>
      <c r="T5" s="3"/>
      <c r="U5" s="3"/>
      <c r="V5" s="3"/>
    </row>
    <row r="6" spans="1:22" ht="21" customHeight="1" x14ac:dyDescent="0.35">
      <c r="A6" s="2"/>
      <c r="B6" s="3"/>
      <c r="C6" s="3"/>
      <c r="D6" s="3"/>
      <c r="E6" s="3"/>
      <c r="F6" s="3"/>
      <c r="G6" s="4"/>
      <c r="H6" s="3"/>
      <c r="I6" s="3"/>
      <c r="J6" s="3"/>
      <c r="K6" s="51" t="s">
        <v>2</v>
      </c>
      <c r="L6" s="52"/>
      <c r="M6" s="52"/>
      <c r="N6" s="52"/>
      <c r="O6" s="52"/>
      <c r="P6" s="52"/>
      <c r="Q6" s="52"/>
      <c r="R6" s="52"/>
      <c r="S6" s="52"/>
      <c r="T6" s="3"/>
      <c r="U6" s="3"/>
      <c r="V6" s="3"/>
    </row>
    <row r="7" spans="1:22" ht="16.5" customHeight="1" x14ac:dyDescent="0.35">
      <c r="A7" s="2"/>
      <c r="B7" s="3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spans="1:22" ht="16.5" customHeight="1" x14ac:dyDescent="0.35">
      <c r="A8" s="2"/>
      <c r="B8" s="5"/>
      <c r="C8" s="5"/>
      <c r="D8" s="5"/>
      <c r="E8" s="5"/>
      <c r="F8" s="5"/>
      <c r="G8" s="4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pans="1:22" ht="12.75" customHeight="1" x14ac:dyDescent="0.35">
      <c r="A9" s="2"/>
      <c r="B9" s="5"/>
      <c r="C9" s="5"/>
      <c r="D9" s="3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3"/>
      <c r="V9" s="3"/>
    </row>
    <row r="10" spans="1:22" ht="409.6" hidden="1" customHeight="1" x14ac:dyDescent="0.35">
      <c r="A10" s="2"/>
      <c r="B10" s="2"/>
      <c r="C10" s="2"/>
      <c r="D10" s="3"/>
      <c r="E10" s="2"/>
      <c r="F10" s="2"/>
      <c r="G10" s="2"/>
      <c r="H10" s="2"/>
      <c r="I10" s="2"/>
      <c r="J10" s="6"/>
      <c r="K10" s="6"/>
      <c r="L10" s="6"/>
      <c r="M10" s="6"/>
      <c r="N10" s="6"/>
      <c r="O10" s="6"/>
      <c r="P10" s="2"/>
      <c r="Q10" s="2"/>
      <c r="R10" s="2"/>
      <c r="S10" s="2"/>
      <c r="T10" s="2"/>
      <c r="U10" s="3"/>
      <c r="V10" s="3"/>
    </row>
    <row r="11" spans="1:22" ht="41.25" customHeight="1" x14ac:dyDescent="0.35">
      <c r="A11" s="6"/>
      <c r="B11" s="47" t="s">
        <v>3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7"/>
      <c r="R11" s="48"/>
      <c r="S11" s="48"/>
      <c r="T11" s="7"/>
      <c r="U11" s="7"/>
      <c r="V11" s="7"/>
    </row>
    <row r="12" spans="1:22" ht="38.25" customHeight="1" x14ac:dyDescent="0.35">
      <c r="A12" s="2"/>
      <c r="B12" s="3"/>
      <c r="C12" s="3"/>
      <c r="D12" s="3"/>
      <c r="E12" s="3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8"/>
      <c r="V12" s="3"/>
    </row>
    <row r="13" spans="1:22" ht="363" customHeight="1" x14ac:dyDescent="0.35">
      <c r="A13" s="2"/>
      <c r="B13" s="9" t="s">
        <v>4</v>
      </c>
      <c r="C13" s="10" t="s">
        <v>5</v>
      </c>
      <c r="D13" s="11"/>
      <c r="E13" s="12" t="s">
        <v>6</v>
      </c>
      <c r="F13" s="9" t="s">
        <v>7</v>
      </c>
      <c r="G13" s="13" t="s">
        <v>24</v>
      </c>
      <c r="H13" s="9" t="s">
        <v>8</v>
      </c>
      <c r="I13" s="12"/>
      <c r="J13" s="9" t="s">
        <v>26</v>
      </c>
      <c r="K13" s="9" t="s">
        <v>27</v>
      </c>
      <c r="L13" s="9" t="s">
        <v>29</v>
      </c>
      <c r="M13" s="9" t="s">
        <v>30</v>
      </c>
      <c r="N13" s="9" t="s">
        <v>31</v>
      </c>
      <c r="O13" s="9" t="s">
        <v>32</v>
      </c>
      <c r="P13" s="9" t="s">
        <v>9</v>
      </c>
      <c r="Q13" s="14"/>
      <c r="R13" s="15"/>
      <c r="S13" s="9" t="s">
        <v>10</v>
      </c>
      <c r="T13" s="7"/>
      <c r="U13" s="16"/>
      <c r="V13" s="3"/>
    </row>
    <row r="14" spans="1:22" ht="41.25" customHeight="1" x14ac:dyDescent="0.35">
      <c r="A14" s="17"/>
      <c r="B14" s="18">
        <v>1</v>
      </c>
      <c r="C14" s="19" t="s">
        <v>11</v>
      </c>
      <c r="D14" s="20">
        <v>540</v>
      </c>
      <c r="E14" s="34">
        <f>G14+H14+J14+K14</f>
        <v>931498.77</v>
      </c>
      <c r="F14" s="21">
        <v>825134</v>
      </c>
      <c r="G14" s="22">
        <v>544478</v>
      </c>
      <c r="H14" s="39">
        <v>244656.58</v>
      </c>
      <c r="I14" s="23">
        <v>825134</v>
      </c>
      <c r="J14" s="24">
        <v>36182.79</v>
      </c>
      <c r="K14" s="42">
        <v>106181.4</v>
      </c>
      <c r="L14" s="38"/>
      <c r="M14" s="38"/>
      <c r="N14" s="38"/>
      <c r="O14" s="38"/>
      <c r="P14" s="38">
        <v>0</v>
      </c>
      <c r="Q14" s="24">
        <v>0</v>
      </c>
      <c r="R14" s="23"/>
      <c r="S14" s="25">
        <v>0</v>
      </c>
      <c r="T14" s="26"/>
      <c r="U14" s="16"/>
      <c r="V14" s="3"/>
    </row>
    <row r="15" spans="1:22" ht="46.5" customHeight="1" x14ac:dyDescent="0.35">
      <c r="A15" s="17"/>
      <c r="B15" s="18">
        <v>2</v>
      </c>
      <c r="C15" s="19" t="s">
        <v>12</v>
      </c>
      <c r="D15" s="20">
        <v>540</v>
      </c>
      <c r="E15" s="34">
        <f t="shared" ref="E15:E24" si="0">G15+H15+J15+K15</f>
        <v>950504.03</v>
      </c>
      <c r="F15" s="21">
        <v>853168</v>
      </c>
      <c r="G15" s="23">
        <v>41020</v>
      </c>
      <c r="H15" s="40">
        <v>669329.11</v>
      </c>
      <c r="I15" s="23">
        <v>853168</v>
      </c>
      <c r="J15" s="24">
        <v>48243.72</v>
      </c>
      <c r="K15" s="43">
        <v>191911.2</v>
      </c>
      <c r="L15" s="24"/>
      <c r="M15" s="24"/>
      <c r="N15" s="24"/>
      <c r="O15" s="24"/>
      <c r="P15" s="24">
        <v>0</v>
      </c>
      <c r="Q15" s="27"/>
      <c r="R15" s="23"/>
      <c r="S15" s="25">
        <v>0</v>
      </c>
      <c r="T15" s="26"/>
      <c r="U15" s="16"/>
      <c r="V15" s="3"/>
    </row>
    <row r="16" spans="1:22" ht="46.5" customHeight="1" x14ac:dyDescent="0.35">
      <c r="A16" s="17"/>
      <c r="B16" s="18">
        <v>3</v>
      </c>
      <c r="C16" s="19" t="s">
        <v>25</v>
      </c>
      <c r="D16" s="20"/>
      <c r="E16" s="34">
        <f>G16+H16+J16+K16+L16+M16</f>
        <v>798243.72</v>
      </c>
      <c r="F16" s="21"/>
      <c r="G16" s="23">
        <v>0</v>
      </c>
      <c r="H16" s="40">
        <v>0</v>
      </c>
      <c r="I16" s="23"/>
      <c r="J16" s="24">
        <v>48243.72</v>
      </c>
      <c r="K16" s="43">
        <v>0</v>
      </c>
      <c r="L16" s="24"/>
      <c r="M16" s="24">
        <v>750000</v>
      </c>
      <c r="N16" s="24"/>
      <c r="O16" s="24"/>
      <c r="P16" s="24">
        <v>0</v>
      </c>
      <c r="Q16" s="27"/>
      <c r="R16" s="23"/>
      <c r="S16" s="25">
        <v>0</v>
      </c>
      <c r="T16" s="26"/>
      <c r="U16" s="16"/>
      <c r="V16" s="3"/>
    </row>
    <row r="17" spans="1:22" ht="39.75" customHeight="1" x14ac:dyDescent="0.35">
      <c r="A17" s="17"/>
      <c r="B17" s="18">
        <v>4</v>
      </c>
      <c r="C17" s="19" t="s">
        <v>13</v>
      </c>
      <c r="D17" s="20">
        <v>540</v>
      </c>
      <c r="E17" s="34">
        <f t="shared" si="0"/>
        <v>656731.41999999993</v>
      </c>
      <c r="F17" s="21">
        <v>136108</v>
      </c>
      <c r="G17" s="23">
        <v>1300</v>
      </c>
      <c r="H17" s="40">
        <v>104891.1</v>
      </c>
      <c r="I17" s="23">
        <v>136108</v>
      </c>
      <c r="J17" s="24">
        <v>48243.72</v>
      </c>
      <c r="K17" s="43">
        <v>502296.6</v>
      </c>
      <c r="L17" s="24"/>
      <c r="M17" s="24"/>
      <c r="N17" s="24"/>
      <c r="O17" s="24"/>
      <c r="P17" s="24">
        <v>0</v>
      </c>
      <c r="Q17" s="27"/>
      <c r="R17" s="23"/>
      <c r="S17" s="25">
        <v>0</v>
      </c>
      <c r="T17" s="26"/>
      <c r="U17" s="16"/>
      <c r="V17" s="3"/>
    </row>
    <row r="18" spans="1:22" ht="39.75" customHeight="1" x14ac:dyDescent="0.35">
      <c r="A18" s="17"/>
      <c r="B18" s="18">
        <v>5</v>
      </c>
      <c r="C18" s="19" t="s">
        <v>14</v>
      </c>
      <c r="D18" s="20">
        <v>540</v>
      </c>
      <c r="E18" s="34">
        <f>G18+H18+J18+K18+L18+M18+N18+O18</f>
        <v>1470986.05</v>
      </c>
      <c r="F18" s="21">
        <v>734490</v>
      </c>
      <c r="G18" s="23">
        <v>140090</v>
      </c>
      <c r="H18" s="40">
        <v>480231.99</v>
      </c>
      <c r="I18" s="23">
        <v>734490</v>
      </c>
      <c r="J18" s="24">
        <v>24121.86</v>
      </c>
      <c r="K18" s="43">
        <v>485932.2</v>
      </c>
      <c r="L18" s="24"/>
      <c r="M18" s="24"/>
      <c r="N18" s="24">
        <v>50000</v>
      </c>
      <c r="O18" s="24">
        <v>290610</v>
      </c>
      <c r="P18" s="24">
        <v>0</v>
      </c>
      <c r="Q18" s="27"/>
      <c r="R18" s="23"/>
      <c r="S18" s="25">
        <v>0</v>
      </c>
      <c r="T18" s="26"/>
      <c r="U18" s="16"/>
      <c r="V18" s="3"/>
    </row>
    <row r="19" spans="1:22" ht="41.25" customHeight="1" x14ac:dyDescent="0.35">
      <c r="A19" s="17"/>
      <c r="B19" s="18">
        <v>6</v>
      </c>
      <c r="C19" s="19" t="s">
        <v>15</v>
      </c>
      <c r="D19" s="20">
        <v>540</v>
      </c>
      <c r="E19" s="34">
        <f>G19+H19+J19+K19+L19</f>
        <v>1325160.29</v>
      </c>
      <c r="F19" s="21">
        <v>1028072</v>
      </c>
      <c r="G19" s="23">
        <v>200300</v>
      </c>
      <c r="H19" s="40">
        <v>419190.57</v>
      </c>
      <c r="I19" s="23">
        <v>1028072</v>
      </c>
      <c r="J19" s="24">
        <v>48243.72</v>
      </c>
      <c r="K19" s="43">
        <v>647426</v>
      </c>
      <c r="L19" s="24">
        <v>10000</v>
      </c>
      <c r="M19" s="24"/>
      <c r="N19" s="24"/>
      <c r="O19" s="24"/>
      <c r="P19" s="24">
        <v>0</v>
      </c>
      <c r="Q19" s="27"/>
      <c r="R19" s="23"/>
      <c r="S19" s="25">
        <v>0</v>
      </c>
      <c r="T19" s="26"/>
      <c r="U19" s="16"/>
      <c r="V19" s="3"/>
    </row>
    <row r="20" spans="1:22" ht="42.75" customHeight="1" x14ac:dyDescent="0.35">
      <c r="A20" s="17"/>
      <c r="B20" s="18">
        <v>7</v>
      </c>
      <c r="C20" s="19" t="s">
        <v>16</v>
      </c>
      <c r="D20" s="20">
        <v>540</v>
      </c>
      <c r="E20" s="34">
        <f t="shared" si="0"/>
        <v>637728.97</v>
      </c>
      <c r="F20" s="21">
        <v>591587</v>
      </c>
      <c r="G20" s="23">
        <v>113686</v>
      </c>
      <c r="H20" s="40">
        <v>314421.51</v>
      </c>
      <c r="I20" s="23">
        <v>591587</v>
      </c>
      <c r="J20" s="24">
        <v>24121.86</v>
      </c>
      <c r="K20" s="43">
        <v>185499.6</v>
      </c>
      <c r="L20" s="24"/>
      <c r="M20" s="24"/>
      <c r="N20" s="24"/>
      <c r="O20" s="24"/>
      <c r="P20" s="24">
        <v>0</v>
      </c>
      <c r="Q20" s="27"/>
      <c r="R20" s="23"/>
      <c r="S20" s="25">
        <v>0</v>
      </c>
      <c r="T20" s="26"/>
      <c r="U20" s="16"/>
      <c r="V20" s="3"/>
    </row>
    <row r="21" spans="1:22" ht="36.75" customHeight="1" x14ac:dyDescent="0.35">
      <c r="A21" s="17"/>
      <c r="B21" s="18">
        <v>8</v>
      </c>
      <c r="C21" s="19" t="s">
        <v>17</v>
      </c>
      <c r="D21" s="20">
        <v>540</v>
      </c>
      <c r="E21" s="34">
        <f t="shared" si="0"/>
        <v>946524.8899999999</v>
      </c>
      <c r="F21" s="21">
        <v>775892</v>
      </c>
      <c r="G21" s="23">
        <v>142488</v>
      </c>
      <c r="H21" s="40">
        <v>569590.71</v>
      </c>
      <c r="I21" s="23">
        <v>775892</v>
      </c>
      <c r="J21" s="24">
        <v>82028.98</v>
      </c>
      <c r="K21" s="43">
        <v>152417.20000000001</v>
      </c>
      <c r="L21" s="24"/>
      <c r="M21" s="24"/>
      <c r="N21" s="24"/>
      <c r="O21" s="24"/>
      <c r="P21" s="24">
        <v>0</v>
      </c>
      <c r="Q21" s="27"/>
      <c r="R21" s="23"/>
      <c r="S21" s="25">
        <v>0</v>
      </c>
      <c r="T21" s="26"/>
      <c r="U21" s="16"/>
      <c r="V21" s="3"/>
    </row>
    <row r="22" spans="1:22" ht="45" customHeight="1" x14ac:dyDescent="0.35">
      <c r="A22" s="17"/>
      <c r="B22" s="18">
        <v>9</v>
      </c>
      <c r="C22" s="19" t="s">
        <v>18</v>
      </c>
      <c r="D22" s="20">
        <v>540</v>
      </c>
      <c r="E22" s="34">
        <f t="shared" si="0"/>
        <v>1454054.61</v>
      </c>
      <c r="F22" s="21">
        <v>1567734</v>
      </c>
      <c r="G22" s="23">
        <v>551804.4</v>
      </c>
      <c r="H22" s="40">
        <v>878128.35</v>
      </c>
      <c r="I22" s="23">
        <v>1567734</v>
      </c>
      <c r="J22" s="24">
        <v>24121.86</v>
      </c>
      <c r="K22" s="43">
        <v>0</v>
      </c>
      <c r="L22" s="24"/>
      <c r="M22" s="24"/>
      <c r="N22" s="24"/>
      <c r="O22" s="24"/>
      <c r="P22" s="24">
        <v>0</v>
      </c>
      <c r="Q22" s="27"/>
      <c r="R22" s="23"/>
      <c r="S22" s="25">
        <v>0</v>
      </c>
      <c r="T22" s="26"/>
      <c r="U22" s="16"/>
      <c r="V22" s="3"/>
    </row>
    <row r="23" spans="1:22" ht="42" customHeight="1" x14ac:dyDescent="0.35">
      <c r="A23" s="17"/>
      <c r="B23" s="18">
        <v>10</v>
      </c>
      <c r="C23" s="19" t="s">
        <v>19</v>
      </c>
      <c r="D23" s="20">
        <v>540</v>
      </c>
      <c r="E23" s="34">
        <f t="shared" si="0"/>
        <v>1771827.98</v>
      </c>
      <c r="F23" s="21">
        <v>985284</v>
      </c>
      <c r="G23" s="23">
        <v>1009777.61</v>
      </c>
      <c r="H23" s="40">
        <v>340589.18</v>
      </c>
      <c r="I23" s="23">
        <v>985284</v>
      </c>
      <c r="J23" s="24">
        <v>36182.79</v>
      </c>
      <c r="K23" s="43">
        <v>385278.4</v>
      </c>
      <c r="L23" s="24"/>
      <c r="M23" s="24"/>
      <c r="N23" s="24"/>
      <c r="O23" s="24"/>
      <c r="P23" s="24">
        <v>0</v>
      </c>
      <c r="Q23" s="27"/>
      <c r="R23" s="23"/>
      <c r="S23" s="25">
        <v>0</v>
      </c>
      <c r="T23" s="26"/>
      <c r="U23" s="16"/>
      <c r="V23" s="3"/>
    </row>
    <row r="24" spans="1:22" ht="42" customHeight="1" x14ac:dyDescent="0.35">
      <c r="A24" s="17"/>
      <c r="B24" s="18">
        <v>11</v>
      </c>
      <c r="C24" s="19" t="s">
        <v>20</v>
      </c>
      <c r="D24" s="20">
        <v>540</v>
      </c>
      <c r="E24" s="34">
        <f t="shared" si="0"/>
        <v>1736697.2000000002</v>
      </c>
      <c r="F24" s="21">
        <v>995501</v>
      </c>
      <c r="G24" s="23">
        <v>47080</v>
      </c>
      <c r="H24" s="40">
        <v>776433.61</v>
      </c>
      <c r="I24" s="23">
        <v>995501</v>
      </c>
      <c r="J24" s="24">
        <v>36182.79</v>
      </c>
      <c r="K24" s="43">
        <v>877000.8</v>
      </c>
      <c r="L24" s="24"/>
      <c r="M24" s="24"/>
      <c r="N24" s="24"/>
      <c r="O24" s="24"/>
      <c r="P24" s="24">
        <v>0</v>
      </c>
      <c r="Q24" s="27"/>
      <c r="R24" s="23"/>
      <c r="S24" s="25">
        <v>0</v>
      </c>
      <c r="T24" s="26"/>
      <c r="U24" s="16"/>
      <c r="V24" s="3"/>
    </row>
    <row r="25" spans="1:22" ht="36.75" customHeight="1" x14ac:dyDescent="0.35">
      <c r="A25" s="28"/>
      <c r="B25" s="46" t="s">
        <v>21</v>
      </c>
      <c r="C25" s="46"/>
      <c r="D25" s="11">
        <v>540</v>
      </c>
      <c r="E25" s="35">
        <f>E14+E15+E16+E17+E18+E19+E20+E21+E22+E23+E24</f>
        <v>12679957.93</v>
      </c>
      <c r="F25" s="29">
        <v>8492970</v>
      </c>
      <c r="G25" s="30">
        <f>G14+G15+G17+G18+G19+G20+G21+G22+G23+G24</f>
        <v>2792024.01</v>
      </c>
      <c r="H25" s="41">
        <f>H14+H15+H17+H18+H19+H20+H21+H22+H23+H24</f>
        <v>4797462.71</v>
      </c>
      <c r="I25" s="30">
        <v>8492970</v>
      </c>
      <c r="J25" s="30">
        <f>J14+J15+J16+J17+J18+J19+J20+J21+J22+J23+J24</f>
        <v>455917.80999999994</v>
      </c>
      <c r="K25" s="41">
        <f>K14+K15+K16+K17+K18+K19+K20+K21+K22+K23+K24</f>
        <v>3533943.4000000004</v>
      </c>
      <c r="L25" s="30">
        <f>SUM(L14:L24)</f>
        <v>10000</v>
      </c>
      <c r="M25" s="30">
        <f>SUM(M14:M24)</f>
        <v>750000</v>
      </c>
      <c r="N25" s="30">
        <f>SUM(N14:N24)</f>
        <v>50000</v>
      </c>
      <c r="O25" s="30">
        <f>SUM(O14:O24)</f>
        <v>290610</v>
      </c>
      <c r="P25" s="23">
        <v>0</v>
      </c>
      <c r="Q25" s="31"/>
      <c r="R25" s="32" t="s">
        <v>22</v>
      </c>
      <c r="S25" s="25">
        <v>0</v>
      </c>
      <c r="T25" s="25" t="s">
        <v>22</v>
      </c>
      <c r="U25" s="33"/>
      <c r="V25" s="3"/>
    </row>
    <row r="26" spans="1:22" ht="12.75" customHeight="1" x14ac:dyDescent="0.3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</row>
  </sheetData>
  <mergeCells count="7">
    <mergeCell ref="A2:S2"/>
    <mergeCell ref="B25:C25"/>
    <mergeCell ref="B11:P11"/>
    <mergeCell ref="R11:S11"/>
    <mergeCell ref="H4:S4"/>
    <mergeCell ref="K5:S5"/>
    <mergeCell ref="K6:S6"/>
  </mergeCells>
  <pageMargins left="0.39370078740157483" right="0.19685039370078741" top="0.98425196850393704" bottom="0" header="0.51181102362204722" footer="0.51181102362204722"/>
  <pageSetup paperSize="9" scale="35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2</cp:revision>
  <cp:lastPrinted>2022-01-10T10:14:48Z</cp:lastPrinted>
  <dcterms:created xsi:type="dcterms:W3CDTF">2020-11-09T12:03:17Z</dcterms:created>
  <dcterms:modified xsi:type="dcterms:W3CDTF">2022-01-10T10:14:50Z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