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Облако\Мои документы\ПЛАНИРОВАНИЕ 2022\БЮДЖЕТ 2022-2024\Материалы\Расчет ИМБТ 2022-2024\"/>
    </mc:Choice>
  </mc:AlternateContent>
  <bookViews>
    <workbookView xWindow="0" yWindow="0" windowWidth="28800" windowHeight="11700" tabRatio="500"/>
  </bookViews>
  <sheets>
    <sheet name="Водоснабжение" sheetId="1" r:id="rId1"/>
  </sheets>
  <definedNames>
    <definedName name="___xlfn_COUNTIFS">#N/A</definedName>
    <definedName name="__xlfn_COUNTIFS">NA()</definedName>
  </definedNames>
  <calcPr calcId="162913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F7" i="1" l="1"/>
  <c r="J17" i="1" l="1"/>
  <c r="C17" i="1"/>
  <c r="I16" i="1"/>
  <c r="K16" i="1" s="1"/>
  <c r="F16" i="1"/>
  <c r="I15" i="1"/>
  <c r="F15" i="1"/>
  <c r="I14" i="1"/>
  <c r="F14" i="1"/>
  <c r="I13" i="1"/>
  <c r="F13" i="1"/>
  <c r="I12" i="1"/>
  <c r="F12" i="1"/>
  <c r="I11" i="1"/>
  <c r="F11" i="1"/>
  <c r="I10" i="1"/>
  <c r="F10" i="1"/>
  <c r="I9" i="1"/>
  <c r="F9" i="1"/>
  <c r="K9" i="1" s="1"/>
  <c r="I8" i="1"/>
  <c r="F8" i="1"/>
  <c r="I7" i="1"/>
  <c r="K7" i="1" s="1"/>
  <c r="K11" i="1" l="1"/>
  <c r="K8" i="1"/>
  <c r="F17" i="1"/>
  <c r="K15" i="1"/>
  <c r="K14" i="1"/>
  <c r="K13" i="1"/>
  <c r="K12" i="1"/>
  <c r="K10" i="1"/>
  <c r="I17" i="1"/>
  <c r="K17" i="1" l="1"/>
</calcChain>
</file>

<file path=xl/sharedStrings.xml><?xml version="1.0" encoding="utf-8"?>
<sst xmlns="http://schemas.openxmlformats.org/spreadsheetml/2006/main" count="45" uniqueCount="45">
  <si>
    <t>Расчет иных межбюджетных трансфертов на организацию в границах поселения водоснабжения населения в пределах полномочий, установленных законодательством Российской Федерации   на 2022 год</t>
  </si>
  <si>
    <t>рублей</t>
  </si>
  <si>
    <t>№
 п/п</t>
  </si>
  <si>
    <t>Наименование поселения Нижнеомского муниципального района Омской области</t>
  </si>
  <si>
    <t>Среднегодовая численность работников поселения (ед.)</t>
  </si>
  <si>
    <t>Фонд оплаты труда исходя из МРОТ и размера начислений (руб.)*</t>
  </si>
  <si>
    <t>Количество месяцев работы работников в текущем году</t>
  </si>
  <si>
    <t>Фонд оплаты труда в соответствии с договорами гражданско-правового характера на выполнение работ, связанных с эксплуатацией водопроводных сетей, заключенными с физическими лицами</t>
  </si>
  <si>
    <t>Планируемое количество расхода электроэнергии (кВт.ч)</t>
  </si>
  <si>
    <t>Планируемое значение нерегулируемой цены за электроэнергию (руб.)</t>
  </si>
  <si>
    <t>Расходы на оплату электроэнергии для водоснабжения населения</t>
  </si>
  <si>
    <t>фактические дополнительные расходы, связанные с организацией в границах поселения водоснабжения</t>
  </si>
  <si>
    <t>Размер иного межбюджетного трансферта на организацию в границах поселения водоснабжения населения в пределах полномочий, установленных законодательством Российской Федерацией</t>
  </si>
  <si>
    <t>Чi</t>
  </si>
  <si>
    <t>МРОТ+Н</t>
  </si>
  <si>
    <t>К</t>
  </si>
  <si>
    <t>ФОТвнi</t>
  </si>
  <si>
    <t>КкВт.чi</t>
  </si>
  <si>
    <t>НЦ</t>
  </si>
  <si>
    <t xml:space="preserve"> РЭвi   (гр.7*гр.8)</t>
  </si>
  <si>
    <t xml:space="preserve">ФРi </t>
  </si>
  <si>
    <t>ИМБТвнi (гр.6+гр.9+гр.10)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</si>
  <si>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</si>
  <si>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</si>
  <si>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</si>
  <si>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</si>
  <si>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</si>
  <si>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</si>
  <si>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</si>
  <si>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</si>
  <si>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</si>
  <si>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</si>
  <si>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Антоновское сельское поселение</t>
  </si>
  <si>
    <t>Глухониколаевское сельское поселение</t>
  </si>
  <si>
    <t>Новотроицкое сельское поселение</t>
  </si>
  <si>
    <t>Паутовское сельское поселение</t>
  </si>
  <si>
    <t>Ситниковское сельское поселение</t>
  </si>
  <si>
    <t>Смирновское сельское поселение</t>
  </si>
  <si>
    <t>Соловецкое сельское поселение</t>
  </si>
  <si>
    <t>Старомалиновское сельское поселение</t>
  </si>
  <si>
    <t>Хомутинское сельское поселение</t>
  </si>
  <si>
    <t>Хортицкое сельское поселение</t>
  </si>
  <si>
    <t>Всего:</t>
  </si>
  <si>
    <t>*МРОТ для расчета принимается равным 15 659,55 рублей; размер начислений на выплаты по оплате труда - 27,1%</t>
  </si>
  <si>
    <t>15 659,55+27,1%=19 903,29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</si>
</sst>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"/>
  </numFmts>
  <fonts count="23" x14ac:knownFonts="1">
    <font>
      <sz val="10"/>
      <name val="Arial Cyr"/>
      <family val="2"/>
      <charset val="204"/>
    </font>
    <font>
      <sz val="11"/>
      <color rgb="FF000000"/>
      <name val="Calibri"/>
      <family val="2"/>
      <charset val="204"/>
    </font>
    <font>
      <sz val="11"/>
      <color rgb="FFFFFFFF"/>
      <name val="Calibri"/>
      <family val="2"/>
      <charset val="204"/>
    </font>
    <font>
      <sz val="11"/>
      <color rgb="FF800080"/>
      <name val="Calibri"/>
      <family val="2"/>
      <charset val="204"/>
    </font>
    <font>
      <b/>
      <sz val="11"/>
      <color rgb="FFFF9900"/>
      <name val="Calibri"/>
      <family val="2"/>
      <charset val="204"/>
    </font>
    <font>
      <b/>
      <sz val="11"/>
      <color rgb="FFFFFFFF"/>
      <name val="Calibri"/>
      <family val="2"/>
      <charset val="204"/>
    </font>
    <font>
      <i/>
      <sz val="11"/>
      <color rgb="FF808080"/>
      <name val="Calibri"/>
      <family val="2"/>
      <charset val="204"/>
    </font>
    <font>
      <sz val="11"/>
      <color rgb="FF008000"/>
      <name val="Calibri"/>
      <family val="2"/>
      <charset val="204"/>
    </font>
    <font>
      <b/>
      <sz val="15"/>
      <color rgb="FF003366"/>
      <name val="Calibri"/>
      <family val="2"/>
      <charset val="204"/>
    </font>
    <font>
      <b/>
      <sz val="13"/>
      <color rgb="FF003366"/>
      <name val="Calibri"/>
      <family val="2"/>
      <charset val="204"/>
    </font>
    <font>
      <b/>
      <sz val="11"/>
      <color rgb="FF003366"/>
      <name val="Calibri"/>
      <family val="2"/>
      <charset val="204"/>
    </font>
    <font>
      <sz val="11"/>
      <color rgb="FF333399"/>
      <name val="Calibri"/>
      <family val="2"/>
      <charset val="204"/>
    </font>
    <font>
      <sz val="11"/>
      <color rgb="FFFF9900"/>
      <name val="Calibri"/>
      <family val="2"/>
      <charset val="204"/>
    </font>
    <font>
      <sz val="11"/>
      <color rgb="FF993300"/>
      <name val="Calibri"/>
      <family val="2"/>
      <charset val="204"/>
    </font>
    <font>
      <b/>
      <sz val="11"/>
      <color rgb="FF333333"/>
      <name val="Calibri"/>
      <family val="2"/>
      <charset val="204"/>
    </font>
    <font>
      <b/>
      <sz val="18"/>
      <color rgb="FF003366"/>
      <name val="Cambria"/>
      <family val="2"/>
      <charset val="204"/>
    </font>
    <font>
      <b/>
      <sz val="11"/>
      <color rgb="FF000000"/>
      <name val="Calibri"/>
      <family val="2"/>
      <charset val="204"/>
    </font>
    <font>
      <sz val="11"/>
      <color rgb="FFFF0000"/>
      <name val="Calibri"/>
      <family val="2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0"/>
      <name val="Arial Cyr"/>
      <family val="2"/>
      <charset val="204"/>
    </font>
  </fonts>
  <fills count="27">
    <fill>
      <patternFill patternType="none"/>
    </fill>
    <fill>
      <patternFill patternType="gray125"/>
    </fill>
    <fill>
      <patternFill patternType="solid">
        <fgColor rgb="FFCCCCFF"/>
        <bgColor rgb="FFC0C0C0"/>
      </patternFill>
    </fill>
    <fill>
      <patternFill patternType="solid">
        <fgColor rgb="FFFF99CC"/>
        <bgColor rgb="FFFF8080"/>
      </patternFill>
    </fill>
    <fill>
      <patternFill patternType="solid">
        <fgColor rgb="FFCCFFCC"/>
        <bgColor rgb="FFCCFFFF"/>
      </patternFill>
    </fill>
    <fill>
      <patternFill patternType="solid">
        <fgColor rgb="FFCC99FF"/>
        <bgColor rgb="FF9999FF"/>
      </patternFill>
    </fill>
    <fill>
      <patternFill patternType="solid">
        <fgColor rgb="FFCCFFFF"/>
        <bgColor rgb="FFCCFFFF"/>
      </patternFill>
    </fill>
    <fill>
      <patternFill patternType="solid">
        <fgColor rgb="FFFFCC99"/>
        <bgColor rgb="FFC0C0C0"/>
      </patternFill>
    </fill>
    <fill>
      <patternFill patternType="solid">
        <fgColor rgb="FF99CCFF"/>
        <bgColor rgb="FFCCCCFF"/>
      </patternFill>
    </fill>
    <fill>
      <patternFill patternType="solid">
        <fgColor rgb="FFFF8080"/>
        <bgColor rgb="FFFF99CC"/>
      </patternFill>
    </fill>
    <fill>
      <patternFill patternType="solid">
        <fgColor rgb="FF00FF00"/>
        <bgColor rgb="FF33FF8F"/>
      </patternFill>
    </fill>
    <fill>
      <patternFill patternType="solid">
        <fgColor rgb="FFFFCC00"/>
        <bgColor rgb="FFFFFF00"/>
      </patternFill>
    </fill>
    <fill>
      <patternFill patternType="solid">
        <fgColor rgb="FF0066CC"/>
        <bgColor rgb="FF008080"/>
      </patternFill>
    </fill>
    <fill>
      <patternFill patternType="solid">
        <fgColor rgb="FF800080"/>
        <bgColor rgb="FF800080"/>
      </patternFill>
    </fill>
    <fill>
      <patternFill patternType="solid">
        <fgColor rgb="FF33CCCC"/>
        <bgColor rgb="FF00CCFF"/>
      </patternFill>
    </fill>
    <fill>
      <patternFill patternType="solid">
        <fgColor rgb="FFFF9900"/>
        <bgColor rgb="FFFFCC00"/>
      </patternFill>
    </fill>
    <fill>
      <patternFill patternType="solid">
        <fgColor rgb="FF333399"/>
        <bgColor rgb="FF003366"/>
      </patternFill>
    </fill>
    <fill>
      <patternFill patternType="solid">
        <fgColor rgb="FFFF0000"/>
        <bgColor rgb="FF993300"/>
      </patternFill>
    </fill>
    <fill>
      <patternFill patternType="solid">
        <fgColor rgb="FF339966"/>
        <bgColor rgb="FF008080"/>
      </patternFill>
    </fill>
    <fill>
      <patternFill patternType="solid">
        <fgColor rgb="FFFF6600"/>
        <bgColor rgb="FFFF9900"/>
      </patternFill>
    </fill>
    <fill>
      <patternFill patternType="solid">
        <fgColor rgb="FFC0C0C0"/>
        <bgColor rgb="FFCCCCFF"/>
      </patternFill>
    </fill>
    <fill>
      <patternFill patternType="solid">
        <fgColor rgb="FF969696"/>
        <bgColor rgb="FF808080"/>
      </patternFill>
    </fill>
    <fill>
      <patternFill patternType="solid">
        <fgColor rgb="FFFFFF99"/>
        <bgColor rgb="FFFFFFCC"/>
      </patternFill>
    </fill>
    <fill>
      <patternFill patternType="solid">
        <fgColor rgb="FFFFFFCC"/>
        <bgColor rgb="FFFFFFFF"/>
      </patternFill>
    </fill>
    <fill>
      <patternFill patternType="solid">
        <fgColor rgb="FFFFFF00"/>
        <bgColor rgb="FFFFFF00"/>
      </patternFill>
    </fill>
    <fill>
      <patternFill patternType="solid">
        <fgColor rgb="FFFFFFFF"/>
        <bgColor rgb="FFFFFFCC"/>
      </patternFill>
    </fill>
    <fill>
      <patternFill patternType="solid">
        <fgColor rgb="FF99FF66"/>
        <bgColor rgb="FFCCFFCC"/>
      </patternFill>
    </fill>
  </fills>
  <borders count="12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double">
        <color rgb="FF333333"/>
      </left>
      <right style="double">
        <color rgb="FF333333"/>
      </right>
      <top style="double">
        <color rgb="FF333333"/>
      </top>
      <bottom style="double">
        <color rgb="FF333333"/>
      </bottom>
      <diagonal/>
    </border>
    <border>
      <left/>
      <right/>
      <top/>
      <bottom style="thick">
        <color rgb="FF333399"/>
      </bottom>
      <diagonal/>
    </border>
    <border>
      <left/>
      <right/>
      <top/>
      <bottom style="thick">
        <color rgb="FFC0C0C0"/>
      </bottom>
      <diagonal/>
    </border>
    <border>
      <left/>
      <right/>
      <top/>
      <bottom style="medium">
        <color rgb="FF0066CC"/>
      </bottom>
      <diagonal/>
    </border>
    <border>
      <left/>
      <right/>
      <top/>
      <bottom style="double">
        <color rgb="FFFF99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333333"/>
      </left>
      <right style="thin">
        <color rgb="FF333333"/>
      </right>
      <top style="thin">
        <color rgb="FF333333"/>
      </top>
      <bottom style="thin">
        <color rgb="FF333333"/>
      </bottom>
      <diagonal/>
    </border>
    <border>
      <left/>
      <right/>
      <top style="thin">
        <color rgb="FF333399"/>
      </top>
      <bottom style="double">
        <color rgb="FF333399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52">
    <xf numFmtId="0" fontId="0" fillId="0" borderId="0"/>
    <xf numFmtId="0" fontId="1" fillId="2" borderId="0" applyBorder="0" applyProtection="0"/>
    <xf numFmtId="0" fontId="1" fillId="3" borderId="0" applyBorder="0" applyProtection="0"/>
    <xf numFmtId="0" fontId="1" fillId="4" borderId="0" applyBorder="0" applyProtection="0"/>
    <xf numFmtId="0" fontId="1" fillId="5" borderId="0" applyBorder="0" applyProtection="0"/>
    <xf numFmtId="0" fontId="1" fillId="6" borderId="0" applyBorder="0" applyProtection="0"/>
    <xf numFmtId="0" fontId="1" fillId="7" borderId="0" applyBorder="0" applyProtection="0"/>
    <xf numFmtId="0" fontId="1" fillId="8" borderId="0" applyBorder="0" applyProtection="0"/>
    <xf numFmtId="0" fontId="1" fillId="9" borderId="0" applyBorder="0" applyProtection="0"/>
    <xf numFmtId="0" fontId="1" fillId="10" borderId="0" applyBorder="0" applyProtection="0"/>
    <xf numFmtId="0" fontId="1" fillId="5" borderId="0" applyBorder="0" applyProtection="0"/>
    <xf numFmtId="0" fontId="1" fillId="8" borderId="0" applyBorder="0" applyProtection="0"/>
    <xf numFmtId="0" fontId="1" fillId="11" borderId="0" applyBorder="0" applyProtection="0"/>
    <xf numFmtId="0" fontId="2" fillId="12" borderId="0" applyBorder="0" applyProtection="0"/>
    <xf numFmtId="0" fontId="2" fillId="9" borderId="0" applyBorder="0" applyProtection="0"/>
    <xf numFmtId="0" fontId="2" fillId="10" borderId="0" applyBorder="0" applyProtection="0"/>
    <xf numFmtId="0" fontId="2" fillId="13" borderId="0" applyBorder="0" applyProtection="0"/>
    <xf numFmtId="0" fontId="2" fillId="14" borderId="0" applyBorder="0" applyProtection="0"/>
    <xf numFmtId="0" fontId="2" fillId="15" borderId="0" applyBorder="0" applyProtection="0"/>
    <xf numFmtId="0" fontId="2" fillId="16" borderId="0" applyBorder="0" applyProtection="0"/>
    <xf numFmtId="0" fontId="2" fillId="17" borderId="0" applyBorder="0" applyProtection="0"/>
    <xf numFmtId="0" fontId="2" fillId="18" borderId="0" applyBorder="0" applyProtection="0"/>
    <xf numFmtId="0" fontId="2" fillId="13" borderId="0" applyBorder="0" applyProtection="0"/>
    <xf numFmtId="0" fontId="2" fillId="14" borderId="0" applyBorder="0" applyProtection="0"/>
    <xf numFmtId="0" fontId="2" fillId="19" borderId="0" applyBorder="0" applyProtection="0"/>
    <xf numFmtId="0" fontId="3" fillId="3" borderId="0" applyBorder="0" applyProtection="0"/>
    <xf numFmtId="0" fontId="4" fillId="20" borderId="1" applyProtection="0"/>
    <xf numFmtId="0" fontId="5" fillId="21" borderId="2" applyProtection="0"/>
    <xf numFmtId="0" fontId="6" fillId="0" borderId="0" applyBorder="0" applyProtection="0"/>
    <xf numFmtId="0" fontId="7" fillId="4" borderId="0" applyBorder="0" applyProtection="0"/>
    <xf numFmtId="0" fontId="8" fillId="0" borderId="3" applyProtection="0"/>
    <xf numFmtId="0" fontId="9" fillId="0" borderId="4" applyProtection="0"/>
    <xf numFmtId="0" fontId="10" fillId="0" borderId="5" applyProtection="0"/>
    <xf numFmtId="0" fontId="10" fillId="0" borderId="0" applyBorder="0" applyProtection="0"/>
    <xf numFmtId="0" fontId="11" fillId="7" borderId="1" applyProtection="0"/>
    <xf numFmtId="0" fontId="12" fillId="0" borderId="6" applyProtection="0"/>
    <xf numFmtId="0" fontId="13" fillId="22" borderId="0" applyBorder="0" applyProtection="0"/>
    <xf numFmtId="0" fontId="22" fillId="23" borderId="7" applyProtection="0"/>
    <xf numFmtId="0" fontId="14" fillId="20" borderId="8" applyProtection="0"/>
    <xf numFmtId="0" fontId="15" fillId="0" borderId="0" applyBorder="0" applyProtection="0"/>
    <xf numFmtId="0" fontId="16" fillId="0" borderId="9" applyProtection="0"/>
    <xf numFmtId="0" fontId="17" fillId="0" borderId="0" applyBorder="0" applyProtection="0"/>
    <xf numFmtId="0" fontId="22" fillId="0" borderId="10">
      <alignment horizontal="right" vertical="top"/>
    </xf>
    <xf numFmtId="49" fontId="18" fillId="20" borderId="10">
      <alignment horizontal="left" vertical="top"/>
    </xf>
    <xf numFmtId="0" fontId="18" fillId="11" borderId="10">
      <alignment horizontal="left" vertical="top" wrapText="1"/>
    </xf>
    <xf numFmtId="0" fontId="19" fillId="0" borderId="0"/>
    <xf numFmtId="0" fontId="20" fillId="0" borderId="0"/>
    <xf numFmtId="0" fontId="19" fillId="0" borderId="0"/>
    <xf numFmtId="0" fontId="19" fillId="0" borderId="0"/>
    <xf numFmtId="0" fontId="19" fillId="0" borderId="0"/>
    <xf numFmtId="0" fontId="1" fillId="0" borderId="0"/>
    <xf numFmtId="0" fontId="18" fillId="6" borderId="10">
      <alignment horizontal="left" vertical="top" wrapText="1"/>
    </xf>
  </cellStyleXfs>
  <cellXfs count="22">
    <xf numFmtId="0" fontId="0" fillId="0" borderId="0" xfId="0"/>
    <xf numFmtId="0" fontId="20" fillId="0" borderId="0" xfId="0" applyFont="1" applyAlignment="1">
      <alignment horizontal="right"/>
    </xf>
    <xf numFmtId="0" fontId="20" fillId="0" borderId="10" xfId="0" applyFont="1" applyBorder="1" applyAlignment="1">
      <alignment wrapText="1"/>
    </xf>
    <xf numFmtId="49" fontId="21" fillId="0" borderId="10" xfId="50" applyNumberFormat="1" applyFont="1" applyBorder="1" applyAlignment="1">
      <alignment horizontal="center" wrapText="1"/>
    </xf>
    <xf numFmtId="49" fontId="21" fillId="24" borderId="10" xfId="50" applyNumberFormat="1" applyFont="1" applyFill="1" applyBorder="1" applyAlignment="1">
      <alignment horizontal="center" wrapText="1"/>
    </xf>
    <xf numFmtId="49" fontId="21" fillId="25" borderId="10" xfId="50" applyNumberFormat="1" applyFont="1" applyFill="1" applyBorder="1" applyAlignment="1">
      <alignment horizontal="center" wrapText="1"/>
    </xf>
    <xf numFmtId="49" fontId="21" fillId="26" borderId="10" xfId="50" applyNumberFormat="1" applyFont="1" applyFill="1" applyBorder="1" applyAlignment="1">
      <alignment horizontal="center" wrapText="1"/>
    </xf>
    <xf numFmtId="0" fontId="20" fillId="0" borderId="0" xfId="0" applyFont="1"/>
    <xf numFmtId="0" fontId="20" fillId="26" borderId="10" xfId="0" applyFont="1" applyFill="1" applyBorder="1"/>
    <xf numFmtId="49" fontId="21" fillId="26" borderId="10" xfId="50" applyNumberFormat="1" applyFont="1" applyFill="1" applyBorder="1" applyAlignment="1">
      <alignment wrapText="1"/>
    </xf>
    <xf numFmtId="0" fontId="20" fillId="25" borderId="10" xfId="0" applyFont="1" applyFill="1" applyBorder="1" applyAlignment="1">
      <alignment horizontal="center"/>
    </xf>
    <xf numFmtId="0" fontId="20" fillId="0" borderId="10" xfId="0" applyFont="1" applyBorder="1"/>
    <xf numFmtId="0" fontId="20" fillId="0" borderId="11" xfId="0" applyFont="1" applyBorder="1" applyAlignment="1" applyProtection="1">
      <alignment horizontal="left" vertical="center" wrapText="1"/>
      <protection hidden="1"/>
    </xf>
    <xf numFmtId="4" fontId="21" fillId="0" borderId="10" xfId="50" applyNumberFormat="1" applyFont="1" applyBorder="1" applyAlignment="1">
      <alignment horizontal="center"/>
    </xf>
    <xf numFmtId="3" fontId="21" fillId="0" borderId="10" xfId="50" applyNumberFormat="1" applyFont="1" applyBorder="1" applyAlignment="1">
      <alignment horizontal="center"/>
    </xf>
    <xf numFmtId="4" fontId="21" fillId="24" borderId="10" xfId="50" applyNumberFormat="1" applyFont="1" applyFill="1" applyBorder="1" applyAlignment="1">
      <alignment horizontal="center"/>
    </xf>
    <xf numFmtId="164" fontId="21" fillId="0" borderId="10" xfId="50" applyNumberFormat="1" applyFont="1" applyBorder="1" applyAlignment="1">
      <alignment horizontal="center"/>
    </xf>
    <xf numFmtId="4" fontId="21" fillId="26" borderId="10" xfId="50" applyNumberFormat="1" applyFont="1" applyFill="1" applyBorder="1" applyAlignment="1">
      <alignment horizontal="center"/>
    </xf>
    <xf numFmtId="0" fontId="20" fillId="25" borderId="11" xfId="0" applyFont="1" applyFill="1" applyBorder="1" applyAlignment="1" applyProtection="1">
      <alignment horizontal="left" vertical="center" wrapText="1"/>
      <protection hidden="1"/>
    </xf>
    <xf numFmtId="0" fontId="21" fillId="26" borderId="10" xfId="50" applyFont="1" applyFill="1" applyBorder="1"/>
    <xf numFmtId="0" fontId="21" fillId="26" borderId="10" xfId="50" applyFont="1" applyFill="1" applyBorder="1" applyAlignment="1">
      <alignment horizontal="center"/>
    </xf>
    <xf numFmtId="0" fontId="20" fillId="0" borderId="0" xfId="0" applyFont="1" applyBorder="1" applyAlignment="1">
      <alignment horizontal="center" wrapText="1"/>
    </xf>
  </cellXfs>
  <cellStyles count="52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 1" xfId="25"/>
    <cellStyle name="Calculation" xfId="26"/>
    <cellStyle name="Check Cell" xfId="27"/>
    <cellStyle name="Explanatory Text" xfId="28"/>
    <cellStyle name="Good 2" xfId="29"/>
    <cellStyle name="Heading 1 3" xfId="30"/>
    <cellStyle name="Heading 2 4" xfId="31"/>
    <cellStyle name="Heading 3" xfId="32"/>
    <cellStyle name="Heading 4" xfId="33"/>
    <cellStyle name="Input" xfId="34"/>
    <cellStyle name="Linked Cell" xfId="35"/>
    <cellStyle name="Neutral 5" xfId="36"/>
    <cellStyle name="Note 6" xfId="37"/>
    <cellStyle name="Output" xfId="38"/>
    <cellStyle name="Title" xfId="39"/>
    <cellStyle name="Total" xfId="40"/>
    <cellStyle name="Warning Text" xfId="41"/>
    <cellStyle name="Данные (только для чтения)" xfId="42"/>
    <cellStyle name="Заголовки полей" xfId="43"/>
    <cellStyle name="Заголовок меры" xfId="44"/>
    <cellStyle name="Обычный" xfId="0" builtinId="0"/>
    <cellStyle name="Обычный 2" xfId="45"/>
    <cellStyle name="Обычный 2 2" xfId="46"/>
    <cellStyle name="Обычный 2 4" xfId="47"/>
    <cellStyle name="Обычный 2 6" xfId="48"/>
    <cellStyle name="Обычный 2 6 2" xfId="49"/>
    <cellStyle name="Обычный 3" xfId="50"/>
    <cellStyle name="Элементы осей" xfId="51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33FF8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FF66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33FF8F"/>
    <pageSetUpPr fitToPage="1"/>
  </sheetPr>
  <dimension ref="A2:K20"/>
  <sheetViews>
    <sheetView tabSelected="1" zoomScaleNormal="100" workbookViewId="0">
      <selection activeCell="B19" sqref="B19"/>
    </sheetView>
  </sheetViews>
  <sheetFormatPr defaultColWidth="8.7109375" defaultRowHeight="12.75" x14ac:dyDescent="0.2"/>
  <cols>
    <col min="1" max="1" width="5.85546875" customWidth="1"/>
    <col min="2" max="2" width="33.5703125" customWidth="1"/>
    <col min="3" max="3" width="18.85546875" customWidth="1"/>
    <col min="4" max="4" width="15.85546875" customWidth="1"/>
    <col min="5" max="5" width="15.5703125" customWidth="1"/>
    <col min="6" max="6" width="29.42578125" customWidth="1"/>
    <col min="7" max="7" width="16" customWidth="1"/>
    <col min="8" max="8" width="19.7109375" customWidth="1"/>
    <col min="9" max="10" width="20.140625" customWidth="1"/>
    <col min="11" max="11" width="28.5703125" customWidth="1"/>
  </cols>
  <sheetData>
    <row r="2" spans="1:11" ht="45" customHeight="1" x14ac:dyDescent="0.3">
      <c r="A2" s="21" t="s">
        <v>0</v>
      </c>
      <c r="B2" s="21"/>
      <c r="C2" s="21"/>
      <c r="D2" s="21"/>
      <c r="E2" s="21"/>
      <c r="F2" s="21"/>
      <c r="G2" s="21"/>
      <c r="H2" s="21"/>
      <c r="I2" s="21"/>
      <c r="J2" s="21"/>
      <c r="K2" s="21"/>
    </row>
    <row r="3" spans="1:11" ht="18.75" x14ac:dyDescent="0.3">
      <c r="K3" s="1" t="s">
        <v>1</v>
      </c>
    </row>
    <row r="4" spans="1:11" s="7" customFormat="1" ht="231.75" customHeight="1" x14ac:dyDescent="0.3">
      <c r="A4" s="2" t="s">
        <v>2</v>
      </c>
      <c r="B4" s="3" t="s">
        <v>3</v>
      </c>
      <c r="C4" s="3" t="s">
        <v>4</v>
      </c>
      <c r="D4" s="3" t="s">
        <v>5</v>
      </c>
      <c r="E4" s="3" t="s">
        <v>6</v>
      </c>
      <c r="F4" s="4" t="s">
        <v>7</v>
      </c>
      <c r="G4" s="3" t="s">
        <v>8</v>
      </c>
      <c r="H4" s="5" t="s">
        <v>9</v>
      </c>
      <c r="I4" s="4" t="s">
        <v>10</v>
      </c>
      <c r="J4" s="4" t="s">
        <v>11</v>
      </c>
      <c r="K4" s="6" t="s">
        <v>12</v>
      </c>
    </row>
    <row r="5" spans="1:11" s="7" customFormat="1" ht="36.75" customHeight="1" x14ac:dyDescent="0.3">
      <c r="A5" s="8"/>
      <c r="B5" s="9"/>
      <c r="C5" s="6" t="s">
        <v>13</v>
      </c>
      <c r="D5" s="6" t="s">
        <v>14</v>
      </c>
      <c r="E5" s="6" t="s">
        <v>15</v>
      </c>
      <c r="F5" s="6" t="s">
        <v>16</v>
      </c>
      <c r="G5" s="6" t="s">
        <v>17</v>
      </c>
      <c r="H5" s="6" t="s">
        <v>18</v>
      </c>
      <c r="I5" s="6" t="s">
        <v>19</v>
      </c>
      <c r="J5" s="6" t="s">
        <v>20</v>
      </c>
      <c r="K5" s="6" t="s">
        <v>21</v>
      </c>
    </row>
    <row r="6" spans="1:11" s="7" customFormat="1" ht="17.25" customHeight="1" x14ac:dyDescent="0.3">
      <c r="A6" s="10">
        <v>1</v>
      </c>
      <c r="B6" s="5" t="s">
        <v>22</v>
      </c>
      <c r="C6" s="5" t="s">
        <v>23</v>
      </c>
      <c r="D6" s="5" t="s">
        <v>24</v>
      </c>
      <c r="E6" s="5" t="s">
        <v>25</v>
      </c>
      <c r="F6" s="4" t="s">
        <v>26</v>
      </c>
      <c r="G6" s="5" t="s">
        <v>27</v>
      </c>
      <c r="H6" s="5" t="s">
        <v>28</v>
      </c>
      <c r="I6" s="4" t="s">
        <v>29</v>
      </c>
      <c r="J6" s="4" t="s">
        <v>30</v>
      </c>
      <c r="K6" s="6" t="s">
        <v>31</v>
      </c>
    </row>
    <row r="7" spans="1:11" s="7" customFormat="1" ht="40.5" customHeight="1" x14ac:dyDescent="0.3">
      <c r="A7" s="11">
        <v>1</v>
      </c>
      <c r="B7" s="12" t="s">
        <v>32</v>
      </c>
      <c r="C7" s="13">
        <v>1.54</v>
      </c>
      <c r="D7" s="13">
        <v>19903.29</v>
      </c>
      <c r="E7" s="14">
        <v>12</v>
      </c>
      <c r="F7" s="15">
        <f>D7*C7*E7</f>
        <v>367812.79920000001</v>
      </c>
      <c r="G7" s="16">
        <v>22883.885999999999</v>
      </c>
      <c r="H7" s="13">
        <v>7</v>
      </c>
      <c r="I7" s="15">
        <f t="shared" ref="I7:I16" si="0">G7*H7</f>
        <v>160187.20199999999</v>
      </c>
      <c r="J7" s="15">
        <v>0</v>
      </c>
      <c r="K7" s="17">
        <f>F7+I7+J7</f>
        <v>528000.00120000006</v>
      </c>
    </row>
    <row r="8" spans="1:11" s="7" customFormat="1" ht="40.5" customHeight="1" x14ac:dyDescent="0.3">
      <c r="A8" s="11">
        <v>2</v>
      </c>
      <c r="B8" s="12" t="s">
        <v>33</v>
      </c>
      <c r="C8" s="13">
        <v>0</v>
      </c>
      <c r="D8" s="13">
        <v>0</v>
      </c>
      <c r="E8" s="14">
        <v>0</v>
      </c>
      <c r="F8" s="15">
        <f t="shared" ref="F8:F16" si="1">D8*C8*E8</f>
        <v>0</v>
      </c>
      <c r="G8" s="16">
        <v>2857.143</v>
      </c>
      <c r="H8" s="13">
        <v>7</v>
      </c>
      <c r="I8" s="15">
        <f t="shared" si="0"/>
        <v>20000.001</v>
      </c>
      <c r="J8" s="15">
        <v>0</v>
      </c>
      <c r="K8" s="17">
        <f t="shared" ref="K8:K16" si="2">F8+I8+J8</f>
        <v>20000.001</v>
      </c>
    </row>
    <row r="9" spans="1:11" s="7" customFormat="1" ht="40.5" customHeight="1" x14ac:dyDescent="0.3">
      <c r="A9" s="11">
        <v>3</v>
      </c>
      <c r="B9" s="18" t="s">
        <v>34</v>
      </c>
      <c r="C9" s="13">
        <v>0</v>
      </c>
      <c r="D9" s="13">
        <v>0</v>
      </c>
      <c r="E9" s="14">
        <v>0</v>
      </c>
      <c r="F9" s="15">
        <f t="shared" si="1"/>
        <v>0</v>
      </c>
      <c r="G9" s="16">
        <v>0</v>
      </c>
      <c r="H9" s="13">
        <v>7</v>
      </c>
      <c r="I9" s="15">
        <f t="shared" si="0"/>
        <v>0</v>
      </c>
      <c r="J9" s="15">
        <v>1000</v>
      </c>
      <c r="K9" s="17">
        <f t="shared" si="2"/>
        <v>1000</v>
      </c>
    </row>
    <row r="10" spans="1:11" s="7" customFormat="1" ht="40.5" customHeight="1" x14ac:dyDescent="0.3">
      <c r="A10" s="11">
        <v>4</v>
      </c>
      <c r="B10" s="12" t="s">
        <v>35</v>
      </c>
      <c r="C10" s="13">
        <v>0.13</v>
      </c>
      <c r="D10" s="13">
        <v>19903.29</v>
      </c>
      <c r="E10" s="14">
        <v>12</v>
      </c>
      <c r="F10" s="15">
        <f t="shared" si="1"/>
        <v>31049.132400000002</v>
      </c>
      <c r="G10" s="16">
        <v>8421.5529999999999</v>
      </c>
      <c r="H10" s="13">
        <v>7</v>
      </c>
      <c r="I10" s="15">
        <f t="shared" si="0"/>
        <v>58950.870999999999</v>
      </c>
      <c r="J10" s="15">
        <v>0</v>
      </c>
      <c r="K10" s="17">
        <f t="shared" si="2"/>
        <v>90000.003400000001</v>
      </c>
    </row>
    <row r="11" spans="1:11" s="7" customFormat="1" ht="40.5" customHeight="1" x14ac:dyDescent="0.3">
      <c r="A11" s="11">
        <v>5</v>
      </c>
      <c r="B11" s="12" t="s">
        <v>36</v>
      </c>
      <c r="C11" s="13">
        <v>0</v>
      </c>
      <c r="D11" s="13">
        <v>0</v>
      </c>
      <c r="E11" s="14">
        <v>0</v>
      </c>
      <c r="F11" s="15">
        <f t="shared" si="1"/>
        <v>0</v>
      </c>
      <c r="G11" s="16">
        <v>0</v>
      </c>
      <c r="H11" s="13">
        <v>7</v>
      </c>
      <c r="I11" s="15">
        <f t="shared" si="0"/>
        <v>0</v>
      </c>
      <c r="J11" s="15">
        <v>1000</v>
      </c>
      <c r="K11" s="17">
        <f t="shared" si="2"/>
        <v>1000</v>
      </c>
    </row>
    <row r="12" spans="1:11" s="7" customFormat="1" ht="40.5" customHeight="1" x14ac:dyDescent="0.3">
      <c r="A12" s="11">
        <v>6</v>
      </c>
      <c r="B12" s="12" t="s">
        <v>37</v>
      </c>
      <c r="C12" s="13">
        <v>0.31</v>
      </c>
      <c r="D12" s="13">
        <v>19903.29</v>
      </c>
      <c r="E12" s="14">
        <v>12</v>
      </c>
      <c r="F12" s="15">
        <f t="shared" si="1"/>
        <v>74040.238800000006</v>
      </c>
      <c r="G12" s="16">
        <v>10808.537</v>
      </c>
      <c r="H12" s="13">
        <v>7</v>
      </c>
      <c r="I12" s="15">
        <f t="shared" si="0"/>
        <v>75659.759000000005</v>
      </c>
      <c r="J12" s="15">
        <v>0</v>
      </c>
      <c r="K12" s="17">
        <f t="shared" si="2"/>
        <v>149699.99780000001</v>
      </c>
    </row>
    <row r="13" spans="1:11" s="7" customFormat="1" ht="40.5" customHeight="1" x14ac:dyDescent="0.3">
      <c r="A13" s="11">
        <v>7</v>
      </c>
      <c r="B13" s="12" t="s">
        <v>38</v>
      </c>
      <c r="C13" s="13">
        <v>0</v>
      </c>
      <c r="D13" s="13">
        <v>0</v>
      </c>
      <c r="E13" s="14">
        <v>0</v>
      </c>
      <c r="F13" s="15">
        <f t="shared" si="1"/>
        <v>0</v>
      </c>
      <c r="G13" s="16">
        <v>30000</v>
      </c>
      <c r="H13" s="13">
        <v>7</v>
      </c>
      <c r="I13" s="15">
        <f t="shared" si="0"/>
        <v>210000</v>
      </c>
      <c r="J13" s="15">
        <v>0</v>
      </c>
      <c r="K13" s="17">
        <f t="shared" si="2"/>
        <v>210000</v>
      </c>
    </row>
    <row r="14" spans="1:11" s="7" customFormat="1" ht="40.5" customHeight="1" x14ac:dyDescent="0.3">
      <c r="A14" s="11">
        <v>8</v>
      </c>
      <c r="B14" s="12" t="s">
        <v>39</v>
      </c>
      <c r="C14" s="13">
        <v>2</v>
      </c>
      <c r="D14" s="13">
        <v>19903.29</v>
      </c>
      <c r="E14" s="14">
        <v>12</v>
      </c>
      <c r="F14" s="15">
        <f t="shared" si="1"/>
        <v>477678.96</v>
      </c>
      <c r="G14" s="16">
        <v>74617.290999999997</v>
      </c>
      <c r="H14" s="13">
        <v>7</v>
      </c>
      <c r="I14" s="15">
        <f t="shared" si="0"/>
        <v>522321.03700000001</v>
      </c>
      <c r="J14" s="15">
        <v>0</v>
      </c>
      <c r="K14" s="17">
        <f t="shared" si="2"/>
        <v>999999.99699999997</v>
      </c>
    </row>
    <row r="15" spans="1:11" s="7" customFormat="1" ht="40.5" customHeight="1" x14ac:dyDescent="0.3">
      <c r="A15" s="11">
        <v>9</v>
      </c>
      <c r="B15" s="18" t="s">
        <v>40</v>
      </c>
      <c r="C15" s="13">
        <v>1.38</v>
      </c>
      <c r="D15" s="13">
        <v>19903.29</v>
      </c>
      <c r="E15" s="14">
        <v>12</v>
      </c>
      <c r="F15" s="15">
        <f t="shared" si="1"/>
        <v>329598.48239999998</v>
      </c>
      <c r="G15" s="16">
        <v>38628.788</v>
      </c>
      <c r="H15" s="13">
        <v>7</v>
      </c>
      <c r="I15" s="15">
        <f t="shared" si="0"/>
        <v>270401.516</v>
      </c>
      <c r="J15" s="15">
        <v>0</v>
      </c>
      <c r="K15" s="17">
        <f t="shared" si="2"/>
        <v>599999.99839999992</v>
      </c>
    </row>
    <row r="16" spans="1:11" s="7" customFormat="1" ht="40.5" customHeight="1" x14ac:dyDescent="0.3">
      <c r="A16" s="11">
        <v>10</v>
      </c>
      <c r="B16" s="18" t="s">
        <v>41</v>
      </c>
      <c r="C16" s="13">
        <v>0</v>
      </c>
      <c r="D16" s="13">
        <v>0</v>
      </c>
      <c r="E16" s="14">
        <v>0</v>
      </c>
      <c r="F16" s="15">
        <f t="shared" si="1"/>
        <v>0</v>
      </c>
      <c r="G16" s="16">
        <v>17476</v>
      </c>
      <c r="H16" s="13">
        <v>7</v>
      </c>
      <c r="I16" s="15">
        <f t="shared" si="0"/>
        <v>122332</v>
      </c>
      <c r="J16" s="15">
        <v>0</v>
      </c>
      <c r="K16" s="17">
        <f t="shared" si="2"/>
        <v>122332</v>
      </c>
    </row>
    <row r="17" spans="1:11" s="7" customFormat="1" ht="27" customHeight="1" x14ac:dyDescent="0.3">
      <c r="A17" s="8"/>
      <c r="B17" s="19" t="s">
        <v>42</v>
      </c>
      <c r="C17" s="17">
        <f>SUM(C7:C16)</f>
        <v>5.3599999999999994</v>
      </c>
      <c r="D17" s="20"/>
      <c r="E17" s="20"/>
      <c r="F17" s="17">
        <f>SUM(F7:F16)</f>
        <v>1280179.6128</v>
      </c>
      <c r="G17" s="20"/>
      <c r="H17" s="20"/>
      <c r="I17" s="17">
        <f>SUM(I7:I16)</f>
        <v>1439852.3859999999</v>
      </c>
      <c r="J17" s="17">
        <f>SUM(J7:J16)</f>
        <v>2000</v>
      </c>
      <c r="K17" s="17">
        <f>SUM(K7:K16)</f>
        <v>2722031.9988000002</v>
      </c>
    </row>
    <row r="18" spans="1:11" s="7" customFormat="1" ht="18.75" x14ac:dyDescent="0.3"/>
    <row r="19" spans="1:11" ht="18.75" x14ac:dyDescent="0.3">
      <c r="B19" s="7" t="s">
        <v>43</v>
      </c>
    </row>
    <row r="20" spans="1:11" ht="18.75" x14ac:dyDescent="0.3">
      <c r="B20" s="7" t="s">
        <v>44</v>
      </c>
    </row>
  </sheetData>
  <mergeCells count="1">
    <mergeCell ref="A2:K2"/>
  </mergeCells>
  <pageMargins left="0.70833333333333304" right="0.70833333333333304" top="0.74791666666666701" bottom="0.74791666666666701" header="0.51180555555555496" footer="0.51180555555555496"/>
  <pageSetup paperSize="9" scale="59" firstPageNumber="0" orientation="landscape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Водоснабжение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Администратор</dc:creator>
  <dc:description/>
  <cp:lastModifiedBy>User</cp:lastModifiedBy>
  <cp:revision>1</cp:revision>
  <cp:lastPrinted>2021-10-26T04:44:50Z</cp:lastPrinted>
  <dcterms:created xsi:type="dcterms:W3CDTF">2013-11-15T09:40:24Z</dcterms:created>
  <dcterms:modified xsi:type="dcterms:W3CDTF">2021-10-26T05:10:02Z</dcterms:modified>
  <dc:language>ru-RU</dc:language>
</cp:coreProperties>
</file>