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2\БЮДЖЕТ 2022-2024\Материалы\Расчет дотации на выравнивание 2022-2024\"/>
    </mc:Choice>
  </mc:AlternateContent>
  <bookViews>
    <workbookView xWindow="0" yWindow="0" windowWidth="28800" windowHeight="11700"/>
  </bookViews>
  <sheets>
    <sheet name="Итого НП 2024" sheetId="3" r:id="rId1"/>
    <sheet name="Итого НП 2023" sheetId="2" r:id="rId2"/>
    <sheet name="Итого НП 2022" sheetId="1" r:id="rId3"/>
    <sheet name="НДФЛ (СП)" sheetId="4" r:id="rId4"/>
    <sheet name="НИФЛ (СП)" sheetId="5" r:id="rId5"/>
    <sheet name="ЗН (СП)" sheetId="6" r:id="rId6"/>
    <sheet name="ЕСХН (СП)" sheetId="7" r:id="rId7"/>
  </sheets>
  <definedNames>
    <definedName name="_xlnm._FilterDatabase" localSheetId="6" hidden="1">'ЕСХН (СП)'!$A$7:$G$7</definedName>
    <definedName name="_xlnm._FilterDatabase" localSheetId="5" hidden="1">'ЗН (СП)'!$A$9:$M$9</definedName>
    <definedName name="_xlnm._FilterDatabase" localSheetId="3" hidden="1">'НДФЛ (СП)'!$A$7:$G$20</definedName>
    <definedName name="_xlnm._FilterDatabase" localSheetId="4" hidden="1">'НИФЛ (СП)'!$A$8:$L$8</definedName>
    <definedName name="_xlnm.Print_Titles" localSheetId="6">'ЕСХН (СП)'!$5:$7</definedName>
    <definedName name="_xlnm.Print_Titles" localSheetId="5">'ЗН (СП)'!$7:$9</definedName>
    <definedName name="_xlnm.Print_Titles" localSheetId="3">'НДФЛ (СП)'!$5:$7</definedName>
    <definedName name="_xlnm.Print_Titles" localSheetId="4">'НИФЛ (СП)'!$6:$8</definedName>
    <definedName name="_xlnm.Print_Area" localSheetId="6">'ЕСХН (СП)'!$A$1:$G$19</definedName>
    <definedName name="_xlnm.Print_Area" localSheetId="5">'ЗН (СП)'!$A$1:$M$21</definedName>
    <definedName name="_xlnm.Print_Area" localSheetId="3">'НДФЛ (СП)'!$A$1:$G$20</definedName>
    <definedName name="_xlnm.Print_Area" localSheetId="4">'НИФЛ (СП)'!$A$1:$I$23</definedName>
  </definedNames>
  <calcPr calcId="162913" iterate="1"/>
</workbook>
</file>

<file path=xl/calcChain.xml><?xml version="1.0" encoding="utf-8"?>
<calcChain xmlns="http://schemas.openxmlformats.org/spreadsheetml/2006/main">
  <c r="C10" i="3" l="1"/>
  <c r="C11" i="3"/>
  <c r="C12" i="3"/>
  <c r="C13" i="3"/>
  <c r="C14" i="3"/>
  <c r="C15" i="3"/>
  <c r="C16" i="3"/>
  <c r="C17" i="3"/>
  <c r="C18" i="3"/>
  <c r="C19" i="3"/>
  <c r="C9" i="3"/>
  <c r="D20" i="3"/>
  <c r="C10" i="2"/>
  <c r="C11" i="2"/>
  <c r="C12" i="2"/>
  <c r="C13" i="2"/>
  <c r="C14" i="2"/>
  <c r="C15" i="2"/>
  <c r="C16" i="2"/>
  <c r="C17" i="2"/>
  <c r="C18" i="2"/>
  <c r="C19" i="2"/>
  <c r="C9" i="2"/>
  <c r="D20" i="2"/>
  <c r="C10" i="1"/>
  <c r="C11" i="1"/>
  <c r="C12" i="1"/>
  <c r="C13" i="1"/>
  <c r="C14" i="1"/>
  <c r="C15" i="1"/>
  <c r="C16" i="1"/>
  <c r="C17" i="1"/>
  <c r="C18" i="1"/>
  <c r="C19" i="1"/>
  <c r="C9" i="1"/>
  <c r="D20" i="1"/>
  <c r="F20" i="2" l="1"/>
  <c r="G20" i="2"/>
  <c r="G9" i="7" l="1"/>
  <c r="G10" i="7"/>
  <c r="G11" i="7"/>
  <c r="G12" i="7"/>
  <c r="G13" i="7"/>
  <c r="G14" i="7"/>
  <c r="G15" i="7"/>
  <c r="G16" i="7"/>
  <c r="G17" i="7"/>
  <c r="G18" i="7"/>
  <c r="G8" i="7"/>
  <c r="G22" i="7" s="1"/>
  <c r="F9" i="7"/>
  <c r="F10" i="7"/>
  <c r="F11" i="7"/>
  <c r="F12" i="7"/>
  <c r="F13" i="7"/>
  <c r="F14" i="7"/>
  <c r="F15" i="7"/>
  <c r="F16" i="7"/>
  <c r="F17" i="7"/>
  <c r="F18" i="7"/>
  <c r="F8" i="7"/>
  <c r="F22" i="7" s="1"/>
  <c r="E9" i="7"/>
  <c r="E10" i="7"/>
  <c r="E11" i="7"/>
  <c r="E12" i="7"/>
  <c r="E13" i="7"/>
  <c r="E14" i="7"/>
  <c r="E15" i="7"/>
  <c r="E16" i="7"/>
  <c r="E17" i="7"/>
  <c r="E18" i="7"/>
  <c r="E8" i="7"/>
  <c r="C20" i="3" l="1"/>
  <c r="C20" i="2"/>
  <c r="C20" i="1"/>
  <c r="C20" i="7"/>
  <c r="E22" i="7" l="1"/>
  <c r="M24" i="6"/>
  <c r="X23" i="6"/>
  <c r="W23" i="6"/>
  <c r="Q22" i="6"/>
  <c r="P22" i="6"/>
  <c r="O22" i="6"/>
  <c r="N22" i="6"/>
  <c r="F22" i="6"/>
  <c r="E22" i="6"/>
  <c r="D22" i="6"/>
  <c r="C22" i="6"/>
  <c r="S20" i="6"/>
  <c r="R20" i="6"/>
  <c r="T20" i="6" s="1"/>
  <c r="V20" i="6" s="1"/>
  <c r="I20" i="6"/>
  <c r="K20" i="6" s="1"/>
  <c r="H20" i="6"/>
  <c r="G20" i="6"/>
  <c r="S19" i="6"/>
  <c r="T19" i="6" s="1"/>
  <c r="V19" i="6" s="1"/>
  <c r="R19" i="6"/>
  <c r="H19" i="6"/>
  <c r="G19" i="6"/>
  <c r="I19" i="6" s="1"/>
  <c r="K19" i="6" s="1"/>
  <c r="S18" i="6"/>
  <c r="R18" i="6"/>
  <c r="T18" i="6" s="1"/>
  <c r="V18" i="6" s="1"/>
  <c r="H18" i="6"/>
  <c r="G18" i="6"/>
  <c r="I18" i="6" s="1"/>
  <c r="K18" i="6" s="1"/>
  <c r="S17" i="6"/>
  <c r="T17" i="6" s="1"/>
  <c r="V17" i="6" s="1"/>
  <c r="R17" i="6"/>
  <c r="I17" i="6"/>
  <c r="K17" i="6" s="1"/>
  <c r="H17" i="6"/>
  <c r="G17" i="6"/>
  <c r="S16" i="6"/>
  <c r="R16" i="6"/>
  <c r="T16" i="6" s="1"/>
  <c r="V16" i="6" s="1"/>
  <c r="H16" i="6"/>
  <c r="G16" i="6"/>
  <c r="I16" i="6" s="1"/>
  <c r="K16" i="6" s="1"/>
  <c r="S15" i="6"/>
  <c r="R15" i="6"/>
  <c r="H15" i="6"/>
  <c r="G15" i="6"/>
  <c r="I15" i="6" s="1"/>
  <c r="K15" i="6" s="1"/>
  <c r="S14" i="6"/>
  <c r="R14" i="6"/>
  <c r="T14" i="6" s="1"/>
  <c r="V14" i="6" s="1"/>
  <c r="H14" i="6"/>
  <c r="G14" i="6"/>
  <c r="I14" i="6" s="1"/>
  <c r="K14" i="6" s="1"/>
  <c r="S13" i="6"/>
  <c r="R13" i="6"/>
  <c r="H13" i="6"/>
  <c r="G13" i="6"/>
  <c r="I13" i="6" s="1"/>
  <c r="K13" i="6" s="1"/>
  <c r="S12" i="6"/>
  <c r="R12" i="6"/>
  <c r="T12" i="6" s="1"/>
  <c r="V12" i="6" s="1"/>
  <c r="I12" i="6"/>
  <c r="K12" i="6" s="1"/>
  <c r="H12" i="6"/>
  <c r="G12" i="6"/>
  <c r="S11" i="6"/>
  <c r="R11" i="6"/>
  <c r="I11" i="6"/>
  <c r="K11" i="6" s="1"/>
  <c r="H11" i="6"/>
  <c r="G11" i="6"/>
  <c r="S10" i="6"/>
  <c r="R10" i="6"/>
  <c r="H10" i="6"/>
  <c r="G10" i="6"/>
  <c r="T11" i="6" l="1"/>
  <c r="V11" i="6" s="1"/>
  <c r="G22" i="6"/>
  <c r="I10" i="6"/>
  <c r="L10" i="6" s="1"/>
  <c r="L24" i="6" s="1"/>
  <c r="T13" i="6"/>
  <c r="V13" i="6" s="1"/>
  <c r="T10" i="6"/>
  <c r="V10" i="6" s="1"/>
  <c r="V23" i="6" s="1"/>
  <c r="T15" i="6"/>
  <c r="V15" i="6" s="1"/>
  <c r="I22" i="6"/>
  <c r="K10" i="6"/>
  <c r="H22" i="6"/>
  <c r="T22" i="6" l="1"/>
  <c r="K24" i="6"/>
  <c r="K22" i="6"/>
  <c r="C21" i="5" l="1"/>
  <c r="E19" i="5"/>
  <c r="I19" i="5" s="1"/>
  <c r="E18" i="5"/>
  <c r="I18" i="5" s="1"/>
  <c r="E17" i="5"/>
  <c r="I17" i="5" s="1"/>
  <c r="E16" i="5"/>
  <c r="I16" i="5" s="1"/>
  <c r="E15" i="5"/>
  <c r="I15" i="5" s="1"/>
  <c r="E14" i="5"/>
  <c r="I14" i="5" s="1"/>
  <c r="E13" i="5"/>
  <c r="I13" i="5" s="1"/>
  <c r="E12" i="5"/>
  <c r="I12" i="5" s="1"/>
  <c r="E11" i="5"/>
  <c r="I11" i="5" s="1"/>
  <c r="E10" i="5"/>
  <c r="I10" i="5" s="1"/>
  <c r="E9" i="5"/>
  <c r="G10" i="5" l="1"/>
  <c r="G16" i="5"/>
  <c r="G12" i="5"/>
  <c r="G18" i="5"/>
  <c r="E21" i="5"/>
  <c r="G14" i="5"/>
  <c r="H10" i="5"/>
  <c r="H12" i="5"/>
  <c r="H14" i="5"/>
  <c r="H16" i="5"/>
  <c r="H18" i="5"/>
  <c r="G11" i="5"/>
  <c r="G17" i="5"/>
  <c r="G19" i="5"/>
  <c r="G9" i="5"/>
  <c r="G15" i="5"/>
  <c r="H9" i="5"/>
  <c r="H11" i="5"/>
  <c r="H13" i="5"/>
  <c r="H15" i="5"/>
  <c r="H17" i="5"/>
  <c r="H19" i="5"/>
  <c r="G13" i="5"/>
  <c r="I9" i="5"/>
  <c r="C20" i="4" l="1"/>
  <c r="G18" i="4"/>
  <c r="F18" i="4"/>
  <c r="E18" i="4"/>
  <c r="G17" i="4"/>
  <c r="F17" i="4"/>
  <c r="E17" i="4"/>
  <c r="G16" i="4"/>
  <c r="F16" i="4"/>
  <c r="E16" i="4"/>
  <c r="G15" i="4"/>
  <c r="F15" i="4"/>
  <c r="E15" i="4"/>
  <c r="G14" i="4"/>
  <c r="F14" i="4"/>
  <c r="E14" i="4"/>
  <c r="G13" i="4"/>
  <c r="F13" i="4"/>
  <c r="E13" i="4"/>
  <c r="G12" i="4"/>
  <c r="F12" i="4"/>
  <c r="E12" i="4"/>
  <c r="G11" i="4"/>
  <c r="F11" i="4"/>
  <c r="E11" i="4"/>
  <c r="G10" i="4"/>
  <c r="F10" i="4"/>
  <c r="E10" i="4"/>
  <c r="G9" i="4"/>
  <c r="F9" i="4"/>
  <c r="E9" i="4"/>
  <c r="G8" i="4"/>
  <c r="F8" i="4"/>
  <c r="E8" i="4"/>
  <c r="I20" i="3" l="1"/>
  <c r="H20" i="3"/>
  <c r="G20" i="3"/>
  <c r="F20" i="3"/>
  <c r="I20" i="2"/>
  <c r="H20" i="2"/>
  <c r="H20" i="1" l="1"/>
  <c r="I20" i="1"/>
  <c r="G20" i="1"/>
  <c r="F20" i="1"/>
</calcChain>
</file>

<file path=xl/sharedStrings.xml><?xml version="1.0" encoding="utf-8"?>
<sst xmlns="http://schemas.openxmlformats.org/spreadsheetml/2006/main" count="341" uniqueCount="108">
  <si>
    <t>№
п/п</t>
  </si>
  <si>
    <t>Налоговый потенциал ВСЕГО</t>
  </si>
  <si>
    <t>Единый сельскохозяйственный налог</t>
  </si>
  <si>
    <t>Налог на имущество физических</t>
  </si>
  <si>
    <t>Земельный налог с организаций</t>
  </si>
  <si>
    <t>Земельный налог с физических лиц</t>
  </si>
  <si>
    <t>1</t>
  </si>
  <si>
    <t>2</t>
  </si>
  <si>
    <t>3</t>
  </si>
  <si>
    <t>4</t>
  </si>
  <si>
    <t>9</t>
  </si>
  <si>
    <t>11</t>
  </si>
  <si>
    <t>12</t>
  </si>
  <si>
    <t>13</t>
  </si>
  <si>
    <t>единица измерения</t>
  </si>
  <si>
    <t>рублей</t>
  </si>
  <si>
    <t>ИТОГО</t>
  </si>
  <si>
    <t>Антоновское сельское поселение</t>
  </si>
  <si>
    <t>Глухониколаевское сельское поселение</t>
  </si>
  <si>
    <t>Нижнеомское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</si>
  <si>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</si>
  <si>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</si>
  <si>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</si>
  <si>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</si>
  <si>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</si>
  <si>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</si>
  <si>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</si>
  <si>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</si>
  <si>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r>
      <t>ИСХОДНЫЕ ДАННЫЕ 
для расчета индекса</t>
    </r>
    <r>
      <rPr>
        <sz val="16"/>
        <rFont val="Times New Roman"/>
        <family val="1"/>
        <charset val="204"/>
      </rPr>
      <t xml:space="preserve"> налогового</t>
    </r>
    <r>
      <rPr>
        <sz val="16"/>
        <color indexed="8"/>
        <rFont val="Times New Roman"/>
        <family val="1"/>
        <charset val="204"/>
      </rPr>
      <t xml:space="preserve"> потенциала по бюджетам сельских поселений Нижнеомского муниципального района Омской области на 2022 год и на плановый период 2023 и 2024 годов</t>
    </r>
  </si>
  <si>
    <t>наименование сельских поселений</t>
  </si>
  <si>
    <t xml:space="preserve">РЕЗУЛЬТАТЫ РАСЧЕТА
 налогового потенциала бюджетов сельских поселений Нижнеомского муниципального района Омской области на 2022 год
</t>
  </si>
  <si>
    <t xml:space="preserve">РЕЗУЛЬТАТЫ РАСЧЕТА
 налогового потенциала бюджетов сельских поселений Нижнеомского муниципального района Омской области на 2023 год
</t>
  </si>
  <si>
    <t xml:space="preserve">РЕЗУЛЬТАТЫ РАСЧЕТА
 налогового потенциала бюджетов сельских поселений Нижнеомского муниципального района Омской области на 2024 год
</t>
  </si>
  <si>
    <t xml:space="preserve">Сумма исчисленного налога 
за 2020 год </t>
  </si>
  <si>
    <t xml:space="preserve">Налоговый потенциал по налогу на доходы физических лиц </t>
  </si>
  <si>
    <t>2022 год</t>
  </si>
  <si>
    <t>2023 год</t>
  </si>
  <si>
    <t>2024 год</t>
  </si>
  <si>
    <t>5</t>
  </si>
  <si>
    <t>6</t>
  </si>
  <si>
    <t>7</t>
  </si>
  <si>
    <t>процент</t>
  </si>
  <si>
    <t>показатель</t>
  </si>
  <si>
    <r>
      <t>ИД</t>
    </r>
    <r>
      <rPr>
        <i/>
        <vertAlign val="subscript"/>
        <sz val="12"/>
        <color theme="1"/>
        <rFont val="Times New Roman"/>
        <family val="1"/>
        <charset val="204"/>
      </rPr>
      <t>НДФЛj</t>
    </r>
    <r>
      <rPr>
        <i/>
        <vertAlign val="superscript"/>
        <sz val="12"/>
        <color theme="1"/>
        <rFont val="Times New Roman"/>
        <family val="1"/>
        <charset val="204"/>
      </rPr>
      <t>2020</t>
    </r>
  </si>
  <si>
    <r>
      <t>НОРМ</t>
    </r>
    <r>
      <rPr>
        <i/>
        <vertAlign val="subscript"/>
        <sz val="12"/>
        <rFont val="Times New Roman"/>
        <family val="1"/>
        <charset val="204"/>
      </rPr>
      <t>НДФЛj</t>
    </r>
  </si>
  <si>
    <r>
      <t>НП</t>
    </r>
    <r>
      <rPr>
        <i/>
        <vertAlign val="subscript"/>
        <sz val="12"/>
        <rFont val="Times New Roman"/>
        <family val="1"/>
        <charset val="204"/>
      </rPr>
      <t>НДФЛj</t>
    </r>
    <r>
      <rPr>
        <i/>
        <sz val="12"/>
        <rFont val="Times New Roman"/>
        <family val="1"/>
        <charset val="204"/>
      </rPr>
      <t>=ПН</t>
    </r>
    <r>
      <rPr>
        <i/>
        <vertAlign val="subscript"/>
        <sz val="12"/>
        <rFont val="Times New Roman"/>
        <family val="1"/>
        <charset val="204"/>
      </rPr>
      <t>НДФЛ</t>
    </r>
    <r>
      <rPr>
        <i/>
        <sz val="12"/>
        <rFont val="Times New Roman"/>
        <family val="1"/>
        <charset val="204"/>
      </rPr>
      <t>×НОРМ</t>
    </r>
    <r>
      <rPr>
        <i/>
        <vertAlign val="subscript"/>
        <sz val="12"/>
        <rFont val="Times New Roman"/>
        <family val="1"/>
        <charset val="204"/>
      </rPr>
      <t>НДФЛj</t>
    </r>
    <r>
      <rPr>
        <i/>
        <sz val="12"/>
        <rFont val="Times New Roman"/>
        <family val="1"/>
        <charset val="204"/>
      </rPr>
      <t>×(ИД</t>
    </r>
    <r>
      <rPr>
        <i/>
        <vertAlign val="subscript"/>
        <sz val="12"/>
        <rFont val="Times New Roman"/>
        <family val="1"/>
        <charset val="204"/>
      </rPr>
      <t>НДФЛj</t>
    </r>
    <r>
      <rPr>
        <i/>
        <vertAlign val="superscript"/>
        <sz val="12"/>
        <rFont val="Times New Roman"/>
        <family val="1"/>
        <charset val="204"/>
      </rPr>
      <t>2020</t>
    </r>
    <r>
      <rPr>
        <i/>
        <sz val="12"/>
        <rFont val="Times New Roman"/>
        <family val="1"/>
        <charset val="204"/>
      </rPr>
      <t>)/(∑jИДН</t>
    </r>
    <r>
      <rPr>
        <i/>
        <vertAlign val="subscript"/>
        <sz val="12"/>
        <rFont val="Times New Roman"/>
        <family val="1"/>
        <charset val="204"/>
      </rPr>
      <t>ДФЛj</t>
    </r>
    <r>
      <rPr>
        <i/>
        <vertAlign val="superscript"/>
        <sz val="12"/>
        <rFont val="Times New Roman"/>
        <family val="1"/>
        <charset val="204"/>
      </rPr>
      <t xml:space="preserve">2020 </t>
    </r>
    <r>
      <rPr>
        <i/>
        <sz val="12"/>
        <rFont val="Times New Roman"/>
        <family val="1"/>
        <charset val="204"/>
      </rPr>
      <t>)</t>
    </r>
  </si>
  <si>
    <t>Ситникосвкое сельское поселение</t>
  </si>
  <si>
    <r>
      <t>Прогноз поступлений доходов в консолидированный бюджет Омской области  (ПН</t>
    </r>
    <r>
      <rPr>
        <vertAlign val="subscript"/>
        <sz val="14"/>
        <rFont val="Times New Roman"/>
        <family val="1"/>
        <charset val="204"/>
      </rPr>
      <t>НДФЛ</t>
    </r>
    <r>
      <rPr>
        <sz val="14"/>
        <rFont val="Times New Roman"/>
        <family val="1"/>
        <charset val="204"/>
      </rPr>
      <t>)</t>
    </r>
  </si>
  <si>
    <t>x</t>
  </si>
  <si>
    <r>
      <t xml:space="preserve">ИСХОДНЫЕ ДАННЫЕ И РЕЗУЛЬТАТЫ РАСЧЕТА
</t>
    </r>
    <r>
      <rPr>
        <sz val="14"/>
        <rFont val="Times New Roman"/>
        <family val="1"/>
        <charset val="204"/>
      </rPr>
      <t>налогового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>потенциала по налогу на имущество физических лиц бюджетов сельских поселений Нижнеомского муниципального района Омской области на 2022 год и на плановый период 2023 и 2024 годов</t>
    </r>
  </si>
  <si>
    <t>Сумма налога на имущество физических лиц, подлежащая уплате в бюджет за 2020 год</t>
  </si>
  <si>
    <t xml:space="preserve"> Сумма налога на имущество физических лиц, не поступившая в бюджет в связи с предоставлением налогоплательщикам льгот по категориям, установленным нормативными правовыми актами представительных органов местного самоуправления 
за 2020 год</t>
  </si>
  <si>
    <t xml:space="preserve"> Сумма налога на имущество физических лиц, подлежащая уплате в местный бюджет, увеличенная на сумму налога на имущество физических лиц, не поступившую в местный бюджет в связи с предоставлением налогоплательщикам налоговых льгот, установленных в соответствии с пунктом 2 статьи 399 НК РФ  нормативными правовыми актами представительных органов местного самоуправления</t>
  </si>
  <si>
    <t>Налоговый потенциал</t>
  </si>
  <si>
    <t>5=3+4</t>
  </si>
  <si>
    <t>8</t>
  </si>
  <si>
    <t>тыс. рублей</t>
  </si>
  <si>
    <t>-</t>
  </si>
  <si>
    <r>
      <t>ИД</t>
    </r>
    <r>
      <rPr>
        <i/>
        <vertAlign val="subscript"/>
        <sz val="12"/>
        <color theme="1"/>
        <rFont val="Times New Roman"/>
        <family val="1"/>
        <charset val="204"/>
      </rPr>
      <t>НИФЛj</t>
    </r>
    <r>
      <rPr>
        <i/>
        <vertAlign val="superscript"/>
        <sz val="12"/>
        <color theme="1"/>
        <rFont val="Times New Roman"/>
        <family val="1"/>
        <charset val="204"/>
      </rPr>
      <t>2020</t>
    </r>
  </si>
  <si>
    <r>
      <t>НОРМ</t>
    </r>
    <r>
      <rPr>
        <i/>
        <vertAlign val="subscript"/>
        <sz val="12"/>
        <rFont val="Times New Roman"/>
        <family val="1"/>
        <charset val="204"/>
      </rPr>
      <t>НИФЛj</t>
    </r>
  </si>
  <si>
    <r>
      <t>НП</t>
    </r>
    <r>
      <rPr>
        <i/>
        <vertAlign val="subscript"/>
        <sz val="12"/>
        <rFont val="Times New Roman"/>
        <family val="1"/>
        <charset val="204"/>
      </rPr>
      <t>НИФЛj</t>
    </r>
    <r>
      <rPr>
        <i/>
        <sz val="12"/>
        <rFont val="Times New Roman"/>
        <family val="1"/>
        <charset val="204"/>
      </rPr>
      <t>=ПН</t>
    </r>
    <r>
      <rPr>
        <i/>
        <vertAlign val="subscript"/>
        <sz val="12"/>
        <rFont val="Times New Roman"/>
        <family val="1"/>
        <charset val="204"/>
      </rPr>
      <t>НИФЛ</t>
    </r>
    <r>
      <rPr>
        <i/>
        <sz val="12"/>
        <rFont val="Times New Roman"/>
        <family val="1"/>
        <charset val="204"/>
      </rPr>
      <t>×НОРМ</t>
    </r>
    <r>
      <rPr>
        <i/>
        <vertAlign val="subscript"/>
        <sz val="12"/>
        <rFont val="Times New Roman"/>
        <family val="1"/>
        <charset val="204"/>
      </rPr>
      <t>НИФЛj</t>
    </r>
    <r>
      <rPr>
        <i/>
        <sz val="12"/>
        <rFont val="Times New Roman"/>
        <family val="1"/>
        <charset val="204"/>
      </rPr>
      <t>×(ИД</t>
    </r>
    <r>
      <rPr>
        <i/>
        <vertAlign val="subscript"/>
        <sz val="12"/>
        <rFont val="Times New Roman"/>
        <family val="1"/>
        <charset val="204"/>
      </rPr>
      <t>НИФЛj</t>
    </r>
    <r>
      <rPr>
        <i/>
        <vertAlign val="superscript"/>
        <sz val="12"/>
        <rFont val="Times New Roman"/>
        <family val="1"/>
        <charset val="204"/>
      </rPr>
      <t>2020</t>
    </r>
    <r>
      <rPr>
        <i/>
        <sz val="12"/>
        <rFont val="Times New Roman"/>
        <family val="1"/>
        <charset val="204"/>
      </rPr>
      <t>)/(∑jИД</t>
    </r>
    <r>
      <rPr>
        <i/>
        <vertAlign val="subscript"/>
        <sz val="12"/>
        <rFont val="Times New Roman"/>
        <family val="1"/>
        <charset val="204"/>
      </rPr>
      <t>НИФЛj</t>
    </r>
    <r>
      <rPr>
        <i/>
        <vertAlign val="superscript"/>
        <sz val="12"/>
        <rFont val="Times New Roman"/>
        <family val="1"/>
        <charset val="204"/>
      </rPr>
      <t xml:space="preserve">2020 </t>
    </r>
    <r>
      <rPr>
        <i/>
        <sz val="12"/>
        <rFont val="Times New Roman"/>
        <family val="1"/>
        <charset val="204"/>
      </rPr>
      <t>)</t>
    </r>
  </si>
  <si>
    <r>
      <t>Прогноз поступления доходов в бюджеты сельских поселений Нижнеомского муниципального района Омской области  (ПН</t>
    </r>
    <r>
      <rPr>
        <vertAlign val="subscript"/>
        <sz val="14"/>
        <rFont val="Times New Roman"/>
        <family val="1"/>
        <charset val="204"/>
      </rPr>
      <t>НИФЛ</t>
    </r>
    <r>
      <rPr>
        <sz val="14"/>
        <rFont val="Times New Roman"/>
        <family val="1"/>
        <charset val="204"/>
      </rPr>
      <t>)</t>
    </r>
  </si>
  <si>
    <r>
      <t xml:space="preserve">ИСХОДНЫЕ ДАННЫЕ И РЕЗУЛЬТАТЫ РАСЧЕТА
</t>
    </r>
    <r>
      <rPr>
        <sz val="14"/>
        <rFont val="Times New Roman"/>
        <family val="1"/>
        <charset val="204"/>
      </rPr>
      <t>налогового</t>
    </r>
    <r>
      <rPr>
        <sz val="14"/>
        <color indexed="8"/>
        <rFont val="Times New Roman"/>
        <family val="1"/>
        <charset val="204"/>
      </rPr>
      <t xml:space="preserve"> потенциала по земельному налогу бюджетов сельских поселений Нижнеомского муниципального района Омской области на 2022 год и на плановый период 2023 и 2024 годов</t>
    </r>
  </si>
  <si>
    <t xml:space="preserve">наименование сельских поселений
</t>
  </si>
  <si>
    <t xml:space="preserve">Налоговая база (кадастровая стоимость) 
за 2020 год
</t>
  </si>
  <si>
    <t>Сумма земельного налога c организаций, подлежащая уплате в местный бюджет</t>
  </si>
  <si>
    <t>в т.ч. в отношении прочих земельных участков, не указанных в подпункте 1 пункта 1 статьи 394 НК РФ</t>
  </si>
  <si>
    <t>Сумма налога, не поступившая в бюджет в связи с предоставлением налогоплательщикам налоговых льгот, установленных 
статьей 395 НК РФ</t>
  </si>
  <si>
    <t xml:space="preserve">Налоговая база (кадастровая стоимость) c учетом коэффициентов приведения 
за 2020 год
</t>
  </si>
  <si>
    <t>Налоговый потенциал по земельному налогу с организаций</t>
  </si>
  <si>
    <t xml:space="preserve">Налоговая база (кадастровая стоимость) 
за 2019 год
</t>
  </si>
  <si>
    <t>Сумма земельного налога с физических лиц, подлежащая уплате в местный бюджет</t>
  </si>
  <si>
    <t>Сумма налога, не поступившая в местный бюджет в связи с предоставлением налогоплательщикам налоговых льгот, установленных пунктом 5
статьи 391 НК РФ</t>
  </si>
  <si>
    <t xml:space="preserve">Налоговая база (кадастровая стоимость) c учетом коэффициентов приведения 
за 2019 год
</t>
  </si>
  <si>
    <r>
      <rPr>
        <sz val="14"/>
        <rFont val="Times New Roman"/>
        <family val="1"/>
        <charset val="204"/>
      </rPr>
      <t>Налоговый</t>
    </r>
    <r>
      <rPr>
        <sz val="14"/>
        <color indexed="8"/>
        <rFont val="Times New Roman"/>
        <family val="1"/>
        <charset val="204"/>
      </rPr>
      <t xml:space="preserve"> потенциал по земельному налогу с физических лиц</t>
    </r>
  </si>
  <si>
    <t>9=3*7*8</t>
  </si>
  <si>
    <t>20=14*18*19</t>
  </si>
  <si>
    <r>
      <t>ИД</t>
    </r>
    <r>
      <rPr>
        <i/>
        <vertAlign val="subscript"/>
        <sz val="12"/>
        <color theme="1"/>
        <rFont val="Times New Roman"/>
        <family val="1"/>
        <charset val="204"/>
      </rPr>
      <t>ЗНj</t>
    </r>
    <r>
      <rPr>
        <i/>
        <vertAlign val="superscript"/>
        <sz val="12"/>
        <color theme="1"/>
        <rFont val="Times New Roman"/>
        <family val="1"/>
        <charset val="204"/>
      </rPr>
      <t>2020</t>
    </r>
  </si>
  <si>
    <r>
      <t>НОРМ</t>
    </r>
    <r>
      <rPr>
        <i/>
        <vertAlign val="subscript"/>
        <sz val="12"/>
        <rFont val="Times New Roman"/>
        <family val="1"/>
        <charset val="204"/>
      </rPr>
      <t>ЗНj</t>
    </r>
  </si>
  <si>
    <r>
      <t>НП</t>
    </r>
    <r>
      <rPr>
        <i/>
        <vertAlign val="subscript"/>
        <sz val="12"/>
        <rFont val="Times New Roman"/>
        <family val="1"/>
        <charset val="204"/>
      </rPr>
      <t>ЗНj</t>
    </r>
    <r>
      <rPr>
        <i/>
        <sz val="12"/>
        <rFont val="Times New Roman"/>
        <family val="1"/>
        <charset val="204"/>
      </rPr>
      <t>=ПН</t>
    </r>
    <r>
      <rPr>
        <i/>
        <vertAlign val="subscript"/>
        <sz val="12"/>
        <rFont val="Times New Roman"/>
        <family val="1"/>
        <charset val="204"/>
      </rPr>
      <t>ЗН</t>
    </r>
    <r>
      <rPr>
        <i/>
        <sz val="12"/>
        <rFont val="Times New Roman"/>
        <family val="1"/>
        <charset val="204"/>
      </rPr>
      <t>×НОРМ</t>
    </r>
    <r>
      <rPr>
        <i/>
        <vertAlign val="subscript"/>
        <sz val="12"/>
        <rFont val="Times New Roman"/>
        <family val="1"/>
        <charset val="204"/>
      </rPr>
      <t>ЗНj</t>
    </r>
    <r>
      <rPr>
        <i/>
        <sz val="12"/>
        <rFont val="Times New Roman"/>
        <family val="1"/>
        <charset val="204"/>
      </rPr>
      <t>×(ИД</t>
    </r>
    <r>
      <rPr>
        <i/>
        <vertAlign val="subscript"/>
        <sz val="12"/>
        <rFont val="Times New Roman"/>
        <family val="1"/>
        <charset val="204"/>
      </rPr>
      <t>ЗНj</t>
    </r>
    <r>
      <rPr>
        <i/>
        <vertAlign val="superscript"/>
        <sz val="12"/>
        <rFont val="Times New Roman"/>
        <family val="1"/>
        <charset val="204"/>
      </rPr>
      <t>2020</t>
    </r>
    <r>
      <rPr>
        <i/>
        <sz val="12"/>
        <rFont val="Times New Roman"/>
        <family val="1"/>
        <charset val="204"/>
      </rPr>
      <t>)/(∑jИД</t>
    </r>
    <r>
      <rPr>
        <i/>
        <vertAlign val="subscript"/>
        <sz val="12"/>
        <rFont val="Times New Roman"/>
        <family val="1"/>
        <charset val="204"/>
      </rPr>
      <t>ЗНj</t>
    </r>
    <r>
      <rPr>
        <i/>
        <vertAlign val="superscript"/>
        <sz val="12"/>
        <rFont val="Times New Roman"/>
        <family val="1"/>
        <charset val="204"/>
      </rPr>
      <t xml:space="preserve">2020 </t>
    </r>
    <r>
      <rPr>
        <i/>
        <sz val="12"/>
        <rFont val="Times New Roman"/>
        <family val="1"/>
        <charset val="204"/>
      </rPr>
      <t>)</t>
    </r>
  </si>
  <si>
    <t>Смировское сельское поселение</t>
  </si>
  <si>
    <r>
      <t>Прогноз поступления доходов в бюджеты сельских поселений Нижнеомского района Омской области  (ПН</t>
    </r>
    <r>
      <rPr>
        <vertAlign val="subscript"/>
        <sz val="14"/>
        <rFont val="Times New Roman"/>
        <family val="1"/>
        <charset val="204"/>
      </rPr>
      <t>ЗН</t>
    </r>
    <r>
      <rPr>
        <sz val="14"/>
        <rFont val="Times New Roman"/>
        <family val="1"/>
        <charset val="204"/>
      </rPr>
      <t>)</t>
    </r>
  </si>
  <si>
    <r>
      <t xml:space="preserve">ИСХОДНЫЕ ДАННЫЕ И РЕЗУЛЬТАТЫ РАСЧЕТА
</t>
    </r>
    <r>
      <rPr>
        <sz val="14"/>
        <rFont val="Times New Roman"/>
        <family val="1"/>
        <charset val="204"/>
      </rPr>
      <t>налогового по</t>
    </r>
    <r>
      <rPr>
        <sz val="14"/>
        <color indexed="8"/>
        <rFont val="Times New Roman"/>
        <family val="1"/>
        <charset val="204"/>
      </rPr>
      <t>тенциала по единому сельскохозяйственному налогу бюджеты сельских поселений Нижнеомского муниципального района Омской области на 2022 год и на плановый период 2023 и 2024 годов</t>
    </r>
  </si>
  <si>
    <t>Сумма исчисленного единого сельскохозяйственного налога за 2020 год</t>
  </si>
  <si>
    <r>
      <t>ИД</t>
    </r>
    <r>
      <rPr>
        <i/>
        <vertAlign val="subscript"/>
        <sz val="12"/>
        <color theme="1"/>
        <rFont val="Times New Roman"/>
        <family val="1"/>
        <charset val="204"/>
      </rPr>
      <t>ЕСХНj</t>
    </r>
    <r>
      <rPr>
        <i/>
        <vertAlign val="superscript"/>
        <sz val="12"/>
        <color theme="1"/>
        <rFont val="Times New Roman"/>
        <family val="1"/>
        <charset val="204"/>
      </rPr>
      <t>2020</t>
    </r>
  </si>
  <si>
    <r>
      <t>НОРМ</t>
    </r>
    <r>
      <rPr>
        <i/>
        <vertAlign val="subscript"/>
        <sz val="12"/>
        <rFont val="Times New Roman"/>
        <family val="1"/>
        <charset val="204"/>
      </rPr>
      <t>ЕСХНj</t>
    </r>
  </si>
  <si>
    <r>
      <t>НПЕСХН</t>
    </r>
    <r>
      <rPr>
        <i/>
        <vertAlign val="subscript"/>
        <sz val="12"/>
        <rFont val="Times New Roman"/>
        <family val="1"/>
        <charset val="204"/>
      </rPr>
      <t>j</t>
    </r>
    <r>
      <rPr>
        <i/>
        <sz val="12"/>
        <rFont val="Times New Roman"/>
        <family val="1"/>
        <charset val="204"/>
      </rPr>
      <t>=ПН</t>
    </r>
    <r>
      <rPr>
        <i/>
        <vertAlign val="subscript"/>
        <sz val="12"/>
        <rFont val="Times New Roman"/>
        <family val="1"/>
        <charset val="204"/>
      </rPr>
      <t>ЕСХН</t>
    </r>
    <r>
      <rPr>
        <i/>
        <sz val="12"/>
        <rFont val="Times New Roman"/>
        <family val="1"/>
        <charset val="204"/>
      </rPr>
      <t>×НОРМ</t>
    </r>
    <r>
      <rPr>
        <i/>
        <vertAlign val="subscript"/>
        <sz val="12"/>
        <rFont val="Times New Roman"/>
        <family val="1"/>
        <charset val="204"/>
      </rPr>
      <t>ЕСХНj</t>
    </r>
    <r>
      <rPr>
        <i/>
        <sz val="12"/>
        <rFont val="Times New Roman"/>
        <family val="1"/>
        <charset val="204"/>
      </rPr>
      <t>×(ИД</t>
    </r>
    <r>
      <rPr>
        <i/>
        <vertAlign val="subscript"/>
        <sz val="12"/>
        <rFont val="Times New Roman"/>
        <family val="1"/>
        <charset val="204"/>
      </rPr>
      <t>ЕСХНj</t>
    </r>
    <r>
      <rPr>
        <i/>
        <vertAlign val="superscript"/>
        <sz val="12"/>
        <rFont val="Times New Roman"/>
        <family val="1"/>
        <charset val="204"/>
      </rPr>
      <t>2020</t>
    </r>
    <r>
      <rPr>
        <i/>
        <sz val="12"/>
        <rFont val="Times New Roman"/>
        <family val="1"/>
        <charset val="204"/>
      </rPr>
      <t>)/(∑jИДН</t>
    </r>
    <r>
      <rPr>
        <i/>
        <vertAlign val="subscript"/>
        <sz val="12"/>
        <rFont val="Times New Roman"/>
        <family val="1"/>
        <charset val="204"/>
      </rPr>
      <t>ЕСХНj</t>
    </r>
    <r>
      <rPr>
        <i/>
        <vertAlign val="superscript"/>
        <sz val="12"/>
        <rFont val="Times New Roman"/>
        <family val="1"/>
        <charset val="204"/>
      </rPr>
      <t xml:space="preserve">2020 </t>
    </r>
    <r>
      <rPr>
        <i/>
        <sz val="12"/>
        <rFont val="Times New Roman"/>
        <family val="1"/>
        <charset val="204"/>
      </rPr>
      <t>)</t>
    </r>
  </si>
  <si>
    <r>
      <t>Прогноз поступления доходов в консолидированный бюджет Нижнеомского муниципального района Омской области  (ПН</t>
    </r>
    <r>
      <rPr>
        <vertAlign val="subscript"/>
        <sz val="14"/>
        <rFont val="Times New Roman"/>
        <family val="1"/>
        <charset val="204"/>
      </rPr>
      <t>ЕСХН</t>
    </r>
    <r>
      <rPr>
        <sz val="14"/>
        <rFont val="Times New Roman"/>
        <family val="1"/>
        <charset val="204"/>
      </rPr>
      <t>)</t>
    </r>
  </si>
  <si>
    <r>
      <t xml:space="preserve">К приведения (К1oi)
</t>
    </r>
    <r>
      <rPr>
        <i/>
        <sz val="14"/>
        <rFont val="Times New Roman"/>
        <family val="1"/>
        <charset val="204"/>
      </rPr>
      <t>К1oi = Зoi / (Зпoi + (Зoi - Зпoi) x 5)</t>
    </r>
  </si>
  <si>
    <t>Зoi</t>
  </si>
  <si>
    <t>Зпoi</t>
  </si>
  <si>
    <r>
      <t xml:space="preserve">К налоговых льгот
(К2oi)
</t>
    </r>
    <r>
      <rPr>
        <i/>
        <sz val="14"/>
        <rFont val="Times New Roman"/>
        <family val="1"/>
        <charset val="204"/>
      </rPr>
      <t>К2oi = 1 - Лoi / (Зoi + Лoi)</t>
    </r>
  </si>
  <si>
    <t>К2oi</t>
  </si>
  <si>
    <t>Лoi</t>
  </si>
  <si>
    <r>
      <t xml:space="preserve">К приведения (К1флi)
</t>
    </r>
    <r>
      <rPr>
        <i/>
        <sz val="14"/>
        <rFont val="Times New Roman"/>
        <family val="1"/>
        <charset val="204"/>
      </rPr>
      <t>К1флi = Зфлi / (Зпфлi + (Зфлi - Зпфлi) x 5)</t>
    </r>
  </si>
  <si>
    <t>Зфлi</t>
  </si>
  <si>
    <t>Зпфлi</t>
  </si>
  <si>
    <r>
      <t xml:space="preserve">К налоговых льгот
(К2флi)
</t>
    </r>
    <r>
      <rPr>
        <i/>
        <sz val="14"/>
        <rFont val="Times New Roman"/>
        <family val="1"/>
        <charset val="204"/>
      </rPr>
      <t>К2флi = 1 - Лфлi / (Зфлi + Лфлi)</t>
    </r>
  </si>
  <si>
    <t>Лфлi</t>
  </si>
  <si>
    <t>К1oi</t>
  </si>
  <si>
    <t>К1флi</t>
  </si>
  <si>
    <t>К2флi</t>
  </si>
  <si>
    <t>Норматив отчислений в бюджет i-го поселения</t>
  </si>
  <si>
    <t>Норматив отчислений в бюджет i-го муниципального образования</t>
  </si>
  <si>
    <t>Норматив отчислений в бюджет i-го сельского поселения (без учета доходов по дополнительным нормативам отчислений от налога на доходы физических лиц)</t>
  </si>
  <si>
    <t>ИСХОДНЫЕ ДАННЫЕ И РЕЗУЛЬТАТЫ РАСЧЕТА
налогового потенциала по налогу на доходы физических лиц бюджетов сельских поселений Нижнеомского муниципального района Омской области на 2022 год и на плановый период 2023 и 2024 годов</t>
  </si>
  <si>
    <t>Налог на доходы физических лиц (за исключением налога на доходы физических лиц, в части суммы налога, превышающей 650 тыс. рублей, относящейся к части налоговой базы, превышающей 5 млн. рублей)</t>
  </si>
  <si>
    <t>Налог на доходы физических лиц в части суммы налога, превышающей 650 тыс. рублей, относящейся к части налоговой базы, превышающей 5 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</si>
</sst>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#,##0.00000"/>
    <numFmt numFmtId="166" formatCode="0.0"/>
    <numFmt numFmtId="167" formatCode="#,##0_ ;[Red]\-#,##0\ "/>
    <numFmt numFmtId="168" formatCode="#,##0.0_ ;[Red]\-#,##0.0\ "/>
    <numFmt numFmtId="169" formatCode="#,##0.00_ ;[Red]\-#,##0.00\ "/>
    <numFmt numFmtId="170" formatCode="#,##0;[Red]\-#,##0"/>
    <numFmt numFmtId="171" formatCode="#,##0.0;[Red]\-#,##0.0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8"/>
      <color indexed="23"/>
      <name val="Times New Roman"/>
      <family val="1"/>
      <charset val="204"/>
    </font>
    <font>
      <i/>
      <sz val="14"/>
      <color indexed="23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Arial Cyr"/>
      <charset val="204"/>
    </font>
    <font>
      <i/>
      <sz val="8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62"/>
      <name val="Arial Cyr"/>
      <charset val="204"/>
    </font>
    <font>
      <sz val="14"/>
      <name val="Calibri"/>
      <family val="2"/>
      <charset val="204"/>
    </font>
    <font>
      <sz val="11"/>
      <name val="Calibri"/>
      <family val="2"/>
      <charset val="204"/>
    </font>
    <font>
      <sz val="10"/>
      <color indexed="62"/>
      <name val="Times New Roman"/>
      <family val="1"/>
      <charset val="204"/>
    </font>
    <font>
      <sz val="14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4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bscript"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Calibri"/>
      <family val="2"/>
      <charset val="204"/>
    </font>
    <font>
      <i/>
      <sz val="13"/>
      <color indexed="8"/>
      <name val="Times New Roman"/>
      <family val="1"/>
      <charset val="204"/>
    </font>
    <font>
      <sz val="10"/>
      <name val="Arial Cyr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</patternFill>
    </fill>
    <fill>
      <patternFill patternType="solid">
        <fgColor indexed="41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778">
    <xf numFmtId="0" fontId="0" fillId="0" borderId="0"/>
    <xf numFmtId="49" fontId="7" fillId="3" borderId="7">
      <alignment horizontal="left" vertical="top"/>
    </xf>
    <xf numFmtId="0" fontId="7" fillId="4" borderId="7">
      <alignment vertical="center" wrapText="1"/>
    </xf>
    <xf numFmtId="0" fontId="10" fillId="0" borderId="0">
      <alignment horizontal="left" vertical="top"/>
    </xf>
    <xf numFmtId="0" fontId="12" fillId="0" borderId="0"/>
    <xf numFmtId="0" fontId="13" fillId="0" borderId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5" fillId="11" borderId="8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6" fillId="3" borderId="9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0" fontId="17" fillId="3" borderId="8" applyNumberFormat="0" applyAlignment="0" applyProtection="0"/>
    <xf numFmtId="3" fontId="7" fillId="0" borderId="10">
      <alignment horizontal="center" vertical="top"/>
      <protection locked="0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3" fontId="7" fillId="0" borderId="10">
      <alignment horizontal="center" vertical="top"/>
      <protection locked="0"/>
    </xf>
    <xf numFmtId="3" fontId="7" fillId="0" borderId="10">
      <alignment horizontal="center" vertical="top"/>
      <protection locked="0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3" fontId="7" fillId="0" borderId="10">
      <alignment horizontal="center" vertical="top"/>
      <protection locked="0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8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3" fontId="7" fillId="0" borderId="10">
      <alignment horizontal="center" vertical="top"/>
      <protection locked="0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8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7" fillId="12" borderId="7" applyNumberFormat="0">
      <alignment horizontal="right" vertical="top"/>
      <protection locked="0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8" fillId="12" borderId="6" applyNumberFormat="0">
      <alignment horizontal="right" vertical="top"/>
    </xf>
    <xf numFmtId="0" fontId="13" fillId="12" borderId="7" applyNumberFormat="0">
      <alignment horizontal="right" vertical="top"/>
    </xf>
    <xf numFmtId="0" fontId="1" fillId="12" borderId="6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7" fillId="12" borderId="7" applyNumberFormat="0">
      <alignment horizontal="right" vertical="top"/>
      <protection locked="0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0" fontId="13" fillId="12" borderId="7" applyNumberFormat="0">
      <alignment horizontal="righ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20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21" fillId="0" borderId="6">
      <alignment horizontal="left" vertical="top"/>
    </xf>
    <xf numFmtId="49" fontId="19" fillId="0" borderId="7">
      <alignment horizontal="left" vertical="top"/>
    </xf>
    <xf numFmtId="49" fontId="2" fillId="0" borderId="6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20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9" fillId="0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7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8" fillId="13" borderId="6">
      <alignment horizontal="left" vertical="top"/>
    </xf>
    <xf numFmtId="49" fontId="18" fillId="13" borderId="6">
      <alignment horizontal="left" vertical="top"/>
    </xf>
    <xf numFmtId="49" fontId="18" fillId="13" borderId="6">
      <alignment horizontal="left" vertical="top"/>
    </xf>
    <xf numFmtId="49" fontId="18" fillId="13" borderId="6">
      <alignment horizontal="left" vertical="top"/>
    </xf>
    <xf numFmtId="49" fontId="18" fillId="13" borderId="6">
      <alignment horizontal="left" vertical="top"/>
    </xf>
    <xf numFmtId="49" fontId="18" fillId="13" borderId="6">
      <alignment horizontal="left" vertical="top"/>
    </xf>
    <xf numFmtId="49" fontId="18" fillId="13" borderId="6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" fillId="13" borderId="6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" fillId="13" borderId="6">
      <alignment horizontal="left" vertical="top"/>
    </xf>
    <xf numFmtId="49" fontId="1" fillId="13" borderId="6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7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7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49" fontId="13" fillId="3" borderId="7">
      <alignment horizontal="left" vertical="top"/>
    </xf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7" fillId="14" borderId="7">
      <alignment horizontal="center" vertical="center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7" fillId="14" borderId="7">
      <alignment horizontal="center" vertical="center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" fillId="14" borderId="6">
      <alignment horizontal="left" vertical="top" wrapText="1"/>
    </xf>
    <xf numFmtId="0" fontId="1" fillId="14" borderId="6">
      <alignment horizontal="left" vertical="top" wrapText="1"/>
    </xf>
    <xf numFmtId="0" fontId="18" fillId="14" borderId="6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7" fillId="14" borderId="7">
      <alignment horizontal="center" vertical="center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3" fillId="15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20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21" fillId="0" borderId="6">
      <alignment horizontal="left" vertical="top" wrapText="1"/>
    </xf>
    <xf numFmtId="0" fontId="19" fillId="0" borderId="7">
      <alignment horizontal="left" vertical="top" wrapText="1"/>
    </xf>
    <xf numFmtId="0" fontId="2" fillId="0" borderId="6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20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9" fillId="0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7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8" fillId="17" borderId="6">
      <alignment horizontal="left" vertical="top" wrapText="1"/>
    </xf>
    <xf numFmtId="0" fontId="13" fillId="16" borderId="7">
      <alignment horizontal="left" vertical="top" wrapText="1"/>
    </xf>
    <xf numFmtId="0" fontId="1" fillId="17" borderId="6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7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13" fillId="16" borderId="7">
      <alignment horizontal="left" vertical="top" wrapText="1"/>
    </xf>
    <xf numFmtId="0" fontId="7" fillId="18" borderId="10">
      <alignment horizontal="center" vertical="center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7" fillId="18" borderId="10">
      <alignment horizontal="center" vertical="center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8" fillId="18" borderId="6">
      <alignment horizontal="left" vertical="top" wrapText="1"/>
    </xf>
    <xf numFmtId="0" fontId="13" fillId="19" borderId="7">
      <alignment horizontal="left" vertical="top" wrapText="1"/>
    </xf>
    <xf numFmtId="0" fontId="1" fillId="18" borderId="6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7" fillId="18" borderId="10">
      <alignment horizontal="center" vertical="center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13" fillId="19" borderId="7">
      <alignment horizontal="left" vertical="top" wrapText="1"/>
    </xf>
    <xf numFmtId="0" fontId="7" fillId="20" borderId="7">
      <alignment horizontal="center" vertical="center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7" fillId="20" borderId="7">
      <alignment horizontal="center" vertical="center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8" fillId="20" borderId="6">
      <alignment horizontal="left" vertical="top" wrapText="1"/>
    </xf>
    <xf numFmtId="0" fontId="13" fillId="21" borderId="7">
      <alignment horizontal="left" vertical="top" wrapText="1"/>
    </xf>
    <xf numFmtId="0" fontId="1" fillId="20" borderId="6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7" fillId="20" borderId="7">
      <alignment horizontal="center" vertical="center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1" borderId="7">
      <alignment horizontal="left" vertical="top" wrapText="1"/>
    </xf>
    <xf numFmtId="0" fontId="13" fillId="22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7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8" fillId="0" borderId="6">
      <alignment horizontal="left" vertical="top" wrapText="1"/>
    </xf>
    <xf numFmtId="0" fontId="13" fillId="0" borderId="7">
      <alignment horizontal="left" vertical="top" wrapText="1"/>
    </xf>
    <xf numFmtId="0" fontId="1" fillId="0" borderId="6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7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" fillId="4" borderId="6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" fillId="4" borderId="6">
      <alignment horizontal="left" vertical="top" wrapText="1"/>
    </xf>
    <xf numFmtId="0" fontId="1" fillId="4" borderId="6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10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 vertical="top"/>
    </xf>
    <xf numFmtId="0" fontId="26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10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5" fillId="0" borderId="0">
      <alignment horizontal="left" vertical="top"/>
    </xf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7" fillId="0" borderId="14" applyNumberFormat="0" applyFill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30" fillId="24" borderId="0" applyNumberFormat="0" applyBorder="0" applyAlignment="0" applyProtection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7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3" fillId="0" borderId="0">
      <protection locked="0"/>
    </xf>
    <xf numFmtId="0" fontId="1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8" fillId="0" borderId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13" fillId="0" borderId="0"/>
    <xf numFmtId="0" fontId="13" fillId="0" borderId="0"/>
    <xf numFmtId="0" fontId="13" fillId="0" borderId="0">
      <protection locked="0"/>
    </xf>
    <xf numFmtId="0" fontId="1" fillId="0" borderId="0"/>
    <xf numFmtId="0" fontId="1" fillId="0" borderId="0">
      <protection locked="0"/>
    </xf>
    <xf numFmtId="0" fontId="13" fillId="0" borderId="0">
      <protection locked="0"/>
    </xf>
    <xf numFmtId="0" fontId="1" fillId="0" borderId="0"/>
    <xf numFmtId="0" fontId="13" fillId="0" borderId="0"/>
    <xf numFmtId="0" fontId="13" fillId="0" borderId="0"/>
    <xf numFmtId="0" fontId="12" fillId="0" borderId="0"/>
    <xf numFmtId="0" fontId="7" fillId="0" borderId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7" fillId="0" borderId="0"/>
    <xf numFmtId="0" fontId="13" fillId="0" borderId="0">
      <protection locked="0"/>
    </xf>
    <xf numFmtId="0" fontId="18" fillId="0" borderId="0"/>
    <xf numFmtId="0" fontId="13" fillId="0" borderId="0"/>
    <xf numFmtId="0" fontId="13" fillId="0" borderId="0"/>
    <xf numFmtId="0" fontId="12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0" borderId="0">
      <protection locked="0"/>
    </xf>
    <xf numFmtId="0" fontId="13" fillId="0" borderId="0"/>
    <xf numFmtId="0" fontId="13" fillId="0" borderId="0">
      <protection locked="0"/>
    </xf>
    <xf numFmtId="0" fontId="12" fillId="0" borderId="0"/>
    <xf numFmtId="0" fontId="13" fillId="15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8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7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8" fillId="17" borderId="16" applyNumberFormat="0">
      <alignment horizontal="right" vertical="top"/>
    </xf>
    <xf numFmtId="0" fontId="18" fillId="17" borderId="16" applyNumberFormat="0">
      <alignment horizontal="right" vertical="top"/>
    </xf>
    <xf numFmtId="0" fontId="18" fillId="17" borderId="16" applyNumberFormat="0">
      <alignment horizontal="right" vertical="top"/>
    </xf>
    <xf numFmtId="0" fontId="18" fillId="17" borderId="16" applyNumberFormat="0">
      <alignment horizontal="right" vertical="top"/>
    </xf>
    <xf numFmtId="0" fontId="18" fillId="17" borderId="16" applyNumberFormat="0">
      <alignment horizontal="right" vertical="top"/>
    </xf>
    <xf numFmtId="0" fontId="18" fillId="17" borderId="16" applyNumberFormat="0">
      <alignment horizontal="right" vertical="top"/>
    </xf>
    <xf numFmtId="0" fontId="18" fillId="17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" fillId="17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7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7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16" borderId="1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8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7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8" fillId="14" borderId="16" applyNumberFormat="0">
      <alignment horizontal="right" vertical="top"/>
    </xf>
    <xf numFmtId="0" fontId="18" fillId="14" borderId="16" applyNumberFormat="0">
      <alignment horizontal="right" vertical="top"/>
    </xf>
    <xf numFmtId="0" fontId="18" fillId="14" borderId="16" applyNumberFormat="0">
      <alignment horizontal="right" vertical="top"/>
    </xf>
    <xf numFmtId="0" fontId="18" fillId="14" borderId="16" applyNumberFormat="0">
      <alignment horizontal="right" vertical="top"/>
    </xf>
    <xf numFmtId="0" fontId="18" fillId="14" borderId="16" applyNumberFormat="0">
      <alignment horizontal="right" vertical="top"/>
    </xf>
    <xf numFmtId="0" fontId="18" fillId="14" borderId="16" applyNumberFormat="0">
      <alignment horizontal="right" vertical="top"/>
    </xf>
    <xf numFmtId="0" fontId="18" fillId="14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" fillId="14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7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7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5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  <protection locked="0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8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" fillId="0" borderId="6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7" fillId="0" borderId="7" applyNumberFormat="0">
      <alignment horizontal="right" vertical="top"/>
      <protection locked="0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0" borderId="7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7" fillId="19" borderId="16" applyNumberFormat="0">
      <alignment horizontal="right" vertical="top"/>
      <protection locked="0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8" fillId="18" borderId="16" applyNumberFormat="0">
      <alignment horizontal="right" vertical="top"/>
    </xf>
    <xf numFmtId="0" fontId="18" fillId="18" borderId="16" applyNumberFormat="0">
      <alignment horizontal="right" vertical="top"/>
    </xf>
    <xf numFmtId="0" fontId="18" fillId="18" borderId="16" applyNumberFormat="0">
      <alignment horizontal="right" vertical="top"/>
    </xf>
    <xf numFmtId="0" fontId="18" fillId="18" borderId="16" applyNumberFormat="0">
      <alignment horizontal="right" vertical="top"/>
    </xf>
    <xf numFmtId="0" fontId="18" fillId="18" borderId="16" applyNumberFormat="0">
      <alignment horizontal="right" vertical="top"/>
    </xf>
    <xf numFmtId="0" fontId="18" fillId="18" borderId="16" applyNumberFormat="0">
      <alignment horizontal="right" vertical="top"/>
    </xf>
    <xf numFmtId="0" fontId="18" fillId="18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" fillId="18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7" fillId="19" borderId="16" applyNumberFormat="0">
      <alignment horizontal="right" vertical="top"/>
      <protection locked="0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7" fillId="19" borderId="16" applyNumberFormat="0">
      <alignment horizontal="right" vertical="top"/>
      <protection locked="0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</xf>
    <xf numFmtId="0" fontId="13" fillId="19" borderId="16" applyNumberFormat="0">
      <alignment horizontal="right" vertical="top"/>
      <protection locked="0"/>
    </xf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1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0" fontId="33" fillId="26" borderId="17" applyNumberFormat="0" applyFont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49" fontId="34" fillId="24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7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35" fillId="0" borderId="6">
      <alignment horizontal="left" vertical="top" wrapText="1"/>
    </xf>
    <xf numFmtId="49" fontId="13" fillId="0" borderId="7">
      <alignment horizontal="left" vertical="top" wrapText="1"/>
    </xf>
    <xf numFmtId="49" fontId="36" fillId="0" borderId="6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7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13" fillId="0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7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8" fillId="27" borderId="6">
      <alignment horizontal="left" vertical="top" wrapText="1"/>
    </xf>
    <xf numFmtId="49" fontId="38" fillId="27" borderId="6">
      <alignment horizontal="left" vertical="top" wrapText="1"/>
    </xf>
    <xf numFmtId="49" fontId="38" fillId="27" borderId="6">
      <alignment horizontal="left" vertical="top" wrapText="1"/>
    </xf>
    <xf numFmtId="49" fontId="38" fillId="27" borderId="6">
      <alignment horizontal="left" vertical="top" wrapText="1"/>
    </xf>
    <xf numFmtId="49" fontId="38" fillId="27" borderId="6">
      <alignment horizontal="left" vertical="top" wrapText="1"/>
    </xf>
    <xf numFmtId="49" fontId="38" fillId="27" borderId="6">
      <alignment horizontal="left" vertical="top" wrapText="1"/>
    </xf>
    <xf numFmtId="49" fontId="38" fillId="27" borderId="6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15" fillId="27" borderId="6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7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7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49" fontId="34" fillId="24" borderId="7">
      <alignment horizontal="left" vertical="top" wrapText="1"/>
    </xf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39" fillId="0" borderId="18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41" fillId="28" borderId="0" applyNumberFormat="0" applyBorder="0" applyAlignment="0" applyProtection="0"/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7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8" fillId="0" borderId="6">
      <alignment horizontal="left" vertical="top" wrapText="1"/>
    </xf>
    <xf numFmtId="0" fontId="13" fillId="0" borderId="7">
      <alignment horizontal="left" vertical="top" wrapText="1"/>
    </xf>
    <xf numFmtId="0" fontId="1" fillId="0" borderId="6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7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0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4" borderId="7">
      <alignment vertical="center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4" borderId="7">
      <alignment vertical="center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4" borderId="7">
      <alignment vertical="center" wrapText="1"/>
    </xf>
    <xf numFmtId="0" fontId="7" fillId="4" borderId="7">
      <alignment vertical="center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8" fillId="4" borderId="6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" fillId="4" borderId="6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4" borderId="7">
      <alignment vertical="center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" fillId="4" borderId="6">
      <alignment horizontal="left" vertical="top" wrapText="1"/>
    </xf>
    <xf numFmtId="0" fontId="1" fillId="4" borderId="6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4" borderId="7">
      <alignment vertical="center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7" fillId="4" borderId="7">
      <alignment vertical="center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3" fillId="22" borderId="7">
      <alignment horizontal="left" vertical="top" wrapText="1"/>
    </xf>
    <xf numFmtId="0" fontId="14" fillId="29" borderId="0" applyNumberFormat="0" applyBorder="0" applyAlignment="0" applyProtection="0"/>
    <xf numFmtId="0" fontId="27" fillId="0" borderId="14" applyNumberFormat="0" applyFill="0" applyAlignment="0" applyProtection="0"/>
    <xf numFmtId="0" fontId="15" fillId="11" borderId="8" applyNumberFormat="0" applyAlignment="0" applyProtection="0"/>
    <xf numFmtId="0" fontId="16" fillId="3" borderId="9" applyNumberFormat="0" applyAlignment="0" applyProtection="0"/>
    <xf numFmtId="0" fontId="40" fillId="0" borderId="0" applyNumberFormat="0" applyFill="0" applyBorder="0" applyAlignment="0" applyProtection="0"/>
    <xf numFmtId="0" fontId="31" fillId="25" borderId="0" applyNumberFormat="0" applyBorder="0" applyAlignment="0" applyProtection="0"/>
    <xf numFmtId="0" fontId="41" fillId="28" borderId="0" applyNumberFormat="0" applyBorder="0" applyAlignment="0" applyProtection="0"/>
    <xf numFmtId="0" fontId="2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9" fillId="0" borderId="18" applyNumberFormat="0" applyFill="0" applyAlignment="0" applyProtection="0"/>
    <xf numFmtId="0" fontId="13" fillId="26" borderId="17" applyNumberFormat="0" applyFont="0" applyAlignment="0" applyProtection="0"/>
    <xf numFmtId="0" fontId="30" fillId="24" borderId="0" applyNumberFormat="0" applyBorder="0" applyAlignment="0" applyProtection="0"/>
    <xf numFmtId="0" fontId="28" fillId="23" borderId="15" applyNumberFormat="0" applyAlignment="0" applyProtection="0"/>
    <xf numFmtId="0" fontId="56" fillId="0" borderId="0"/>
  </cellStyleXfs>
  <cellXfs count="141">
    <xf numFmtId="0" fontId="0" fillId="0" borderId="0" xfId="0"/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top"/>
    </xf>
    <xf numFmtId="0" fontId="5" fillId="0" borderId="6" xfId="0" applyFont="1" applyFill="1" applyBorder="1" applyAlignment="1">
      <alignment horizontal="center" vertical="top" wrapText="1"/>
    </xf>
    <xf numFmtId="49" fontId="8" fillId="0" borderId="6" xfId="1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left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3" fontId="8" fillId="0" borderId="6" xfId="2" applyNumberFormat="1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vertical="center" wrapText="1"/>
    </xf>
    <xf numFmtId="0" fontId="11" fillId="0" borderId="0" xfId="3" applyFont="1" applyFill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42" fillId="0" borderId="0" xfId="0" applyFont="1" applyFill="1"/>
    <xf numFmtId="0" fontId="5" fillId="0" borderId="0" xfId="0" applyFont="1" applyFill="1" applyAlignment="1">
      <alignment horizontal="right"/>
    </xf>
    <xf numFmtId="0" fontId="44" fillId="0" borderId="6" xfId="1126" applyFont="1" applyFill="1" applyBorder="1" applyAlignment="1">
      <alignment horizontal="center" vertical="top" wrapText="1"/>
    </xf>
    <xf numFmtId="0" fontId="5" fillId="2" borderId="6" xfId="1085" applyFont="1" applyFill="1" applyBorder="1" applyAlignment="1">
      <alignment horizontal="center" vertical="top" wrapText="1"/>
    </xf>
    <xf numFmtId="49" fontId="8" fillId="0" borderId="6" xfId="1" applyFont="1" applyFill="1" applyBorder="1" applyAlignment="1">
      <alignment horizontal="center" vertical="top" wrapText="1"/>
    </xf>
    <xf numFmtId="0" fontId="45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5" fillId="30" borderId="6" xfId="0" applyFont="1" applyFill="1" applyBorder="1" applyAlignment="1">
      <alignment horizontal="center" vertical="top"/>
    </xf>
    <xf numFmtId="0" fontId="46" fillId="0" borderId="6" xfId="962" applyFont="1" applyFill="1" applyBorder="1" applyAlignment="1">
      <alignment horizontal="center" vertical="top" wrapText="1"/>
    </xf>
    <xf numFmtId="0" fontId="49" fillId="30" borderId="6" xfId="0" applyFont="1" applyFill="1" applyBorder="1" applyAlignment="1">
      <alignment horizontal="center" vertical="top" wrapText="1"/>
    </xf>
    <xf numFmtId="3" fontId="5" fillId="0" borderId="6" xfId="337" applyNumberFormat="1" applyFont="1" applyFill="1" applyBorder="1" applyAlignment="1">
      <alignment horizontal="center" vertical="center"/>
    </xf>
    <xf numFmtId="164" fontId="5" fillId="0" borderId="6" xfId="294" applyNumberFormat="1" applyFont="1" applyFill="1" applyBorder="1" applyAlignment="1">
      <alignment horizontal="center" vertical="center"/>
      <protection locked="0"/>
    </xf>
    <xf numFmtId="3" fontId="5" fillId="2" borderId="6" xfId="294" applyNumberFormat="1" applyFont="1" applyFill="1" applyBorder="1" applyAlignment="1">
      <alignment horizontal="center" vertical="center"/>
      <protection locked="0"/>
    </xf>
    <xf numFmtId="0" fontId="5" fillId="0" borderId="6" xfId="2" applyFont="1" applyFill="1" applyBorder="1" applyAlignment="1">
      <alignment horizontal="left" vertical="center" wrapText="1"/>
    </xf>
    <xf numFmtId="0" fontId="8" fillId="0" borderId="6" xfId="2" applyFont="1" applyFill="1" applyBorder="1" applyAlignment="1">
      <alignment horizontal="center" vertical="center" wrapText="1"/>
    </xf>
    <xf numFmtId="4" fontId="8" fillId="0" borderId="6" xfId="2" applyNumberFormat="1" applyFont="1" applyFill="1" applyBorder="1" applyAlignment="1">
      <alignment horizontal="left" vertical="center" wrapText="1"/>
    </xf>
    <xf numFmtId="3" fontId="8" fillId="2" borderId="6" xfId="337" applyNumberFormat="1" applyFont="1" applyFill="1" applyBorder="1" applyAlignment="1">
      <alignment horizontal="center" vertical="center"/>
    </xf>
    <xf numFmtId="4" fontId="5" fillId="0" borderId="0" xfId="0" applyNumberFormat="1" applyFont="1" applyFill="1"/>
    <xf numFmtId="165" fontId="5" fillId="0" borderId="0" xfId="0" applyNumberFormat="1" applyFont="1" applyFill="1"/>
    <xf numFmtId="0" fontId="45" fillId="0" borderId="6" xfId="0" applyFont="1" applyFill="1" applyBorder="1" applyAlignment="1">
      <alignment horizontal="center" vertical="center" wrapText="1"/>
    </xf>
    <xf numFmtId="0" fontId="49" fillId="0" borderId="6" xfId="0" applyFont="1" applyFill="1" applyBorder="1" applyAlignment="1">
      <alignment horizontal="center" vertical="center" wrapText="1"/>
    </xf>
    <xf numFmtId="0" fontId="55" fillId="0" borderId="6" xfId="0" applyFont="1" applyFill="1" applyBorder="1" applyAlignment="1">
      <alignment horizontal="center" vertical="center" wrapText="1"/>
    </xf>
    <xf numFmtId="49" fontId="45" fillId="0" borderId="6" xfId="0" applyNumberFormat="1" applyFont="1" applyFill="1" applyBorder="1" applyAlignment="1">
      <alignment horizontal="center" vertical="center"/>
    </xf>
    <xf numFmtId="49" fontId="55" fillId="0" borderId="6" xfId="962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5" fillId="0" borderId="6" xfId="0" applyFont="1" applyFill="1" applyBorder="1" applyAlignment="1">
      <alignment horizontal="center" vertical="top"/>
    </xf>
    <xf numFmtId="0" fontId="8" fillId="0" borderId="6" xfId="2" applyFont="1" applyFill="1" applyBorder="1" applyAlignment="1">
      <alignment vertical="top" wrapText="1"/>
    </xf>
    <xf numFmtId="3" fontId="8" fillId="0" borderId="6" xfId="2" applyNumberFormat="1" applyFont="1" applyFill="1" applyBorder="1" applyAlignment="1">
      <alignment horizontal="center" vertical="top" wrapText="1"/>
    </xf>
    <xf numFmtId="164" fontId="8" fillId="0" borderId="6" xfId="2" applyNumberFormat="1" applyFont="1" applyFill="1" applyBorder="1" applyAlignment="1">
      <alignment horizontal="center" vertical="top" wrapText="1"/>
    </xf>
    <xf numFmtId="164" fontId="8" fillId="30" borderId="6" xfId="2" applyNumberFormat="1" applyFont="1" applyFill="1" applyBorder="1" applyAlignment="1">
      <alignment horizontal="center" vertical="top" wrapText="1"/>
    </xf>
    <xf numFmtId="166" fontId="8" fillId="30" borderId="7" xfId="295" applyNumberFormat="1" applyFont="1" applyFill="1" applyAlignment="1">
      <alignment horizontal="center" vertical="top"/>
    </xf>
    <xf numFmtId="3" fontId="5" fillId="2" borderId="6" xfId="294" applyNumberFormat="1" applyFont="1" applyFill="1" applyBorder="1" applyAlignment="1">
      <alignment horizontal="center" vertical="top"/>
      <protection locked="0"/>
    </xf>
    <xf numFmtId="164" fontId="5" fillId="0" borderId="0" xfId="0" applyNumberFormat="1" applyFont="1" applyFill="1"/>
    <xf numFmtId="164" fontId="8" fillId="0" borderId="6" xfId="2" applyNumberFormat="1" applyFont="1" applyFill="1" applyBorder="1" applyAlignment="1">
      <alignment horizontal="center" vertical="center" wrapText="1"/>
    </xf>
    <xf numFmtId="164" fontId="8" fillId="30" borderId="6" xfId="2" applyNumberFormat="1" applyFont="1" applyFill="1" applyBorder="1" applyAlignment="1">
      <alignment horizontal="center" vertical="center" wrapText="1"/>
    </xf>
    <xf numFmtId="166" fontId="8" fillId="30" borderId="7" xfId="295" applyNumberFormat="1" applyFont="1" applyFill="1" applyAlignment="1">
      <alignment horizontal="center" vertical="center"/>
    </xf>
    <xf numFmtId="3" fontId="11" fillId="0" borderId="0" xfId="3" applyNumberFormat="1" applyFont="1" applyFill="1">
      <alignment horizontal="left" vertical="top"/>
    </xf>
    <xf numFmtId="164" fontId="11" fillId="0" borderId="0" xfId="3" applyNumberFormat="1" applyFont="1" applyFill="1">
      <alignment horizontal="left" vertical="top"/>
    </xf>
    <xf numFmtId="0" fontId="5" fillId="2" borderId="1" xfId="1085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/>
    </xf>
    <xf numFmtId="0" fontId="9" fillId="30" borderId="6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/>
    </xf>
    <xf numFmtId="0" fontId="55" fillId="0" borderId="6" xfId="962" applyFont="1" applyFill="1" applyBorder="1" applyAlignment="1">
      <alignment horizontal="center" vertical="center" wrapText="1"/>
    </xf>
    <xf numFmtId="0" fontId="55" fillId="31" borderId="6" xfId="962" applyFont="1" applyFill="1" applyBorder="1" applyAlignment="1">
      <alignment horizontal="center" vertical="center" wrapText="1"/>
    </xf>
    <xf numFmtId="3" fontId="8" fillId="0" borderId="7" xfId="338" applyNumberFormat="1" applyFont="1" applyAlignment="1">
      <alignment horizontal="center" vertical="top"/>
    </xf>
    <xf numFmtId="165" fontId="8" fillId="0" borderId="7" xfId="338" applyNumberFormat="1" applyFont="1" applyAlignment="1">
      <alignment horizontal="center" vertical="top"/>
    </xf>
    <xf numFmtId="168" fontId="8" fillId="0" borderId="6" xfId="337" applyNumberFormat="1" applyFont="1" applyFill="1" applyBorder="1" applyAlignment="1">
      <alignment horizontal="center" vertical="top"/>
    </xf>
    <xf numFmtId="169" fontId="8" fillId="2" borderId="6" xfId="337" applyNumberFormat="1" applyFont="1" applyFill="1" applyBorder="1" applyAlignment="1">
      <alignment horizontal="center" vertical="top"/>
    </xf>
    <xf numFmtId="170" fontId="8" fillId="2" borderId="6" xfId="337" applyNumberFormat="1" applyFont="1" applyFill="1" applyBorder="1" applyAlignment="1">
      <alignment horizontal="center" vertical="top"/>
    </xf>
    <xf numFmtId="167" fontId="8" fillId="0" borderId="7" xfId="338" applyNumberFormat="1" applyFont="1" applyAlignment="1">
      <alignment horizontal="center" vertical="top"/>
    </xf>
    <xf numFmtId="3" fontId="8" fillId="31" borderId="7" xfId="338" applyNumberFormat="1" applyFont="1" applyFill="1" applyAlignment="1">
      <alignment horizontal="center" vertical="top"/>
    </xf>
    <xf numFmtId="170" fontId="5" fillId="2" borderId="6" xfId="0" applyNumberFormat="1" applyFont="1" applyFill="1" applyBorder="1" applyAlignment="1">
      <alignment horizontal="center" vertical="center"/>
    </xf>
    <xf numFmtId="170" fontId="8" fillId="2" borderId="6" xfId="0" applyNumberFormat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 wrapText="1"/>
    </xf>
    <xf numFmtId="3" fontId="8" fillId="0" borderId="0" xfId="2" applyNumberFormat="1" applyFont="1" applyFill="1" applyBorder="1" applyAlignment="1">
      <alignment horizontal="left" vertical="center" wrapText="1"/>
    </xf>
    <xf numFmtId="171" fontId="5" fillId="0" borderId="0" xfId="0" applyNumberFormat="1" applyFont="1" applyFill="1" applyBorder="1"/>
    <xf numFmtId="167" fontId="5" fillId="0" borderId="0" xfId="0" applyNumberFormat="1" applyFont="1" applyFill="1"/>
    <xf numFmtId="170" fontId="5" fillId="0" borderId="0" xfId="0" applyNumberFormat="1" applyFont="1" applyFill="1"/>
    <xf numFmtId="49" fontId="5" fillId="0" borderId="6" xfId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8" fillId="0" borderId="6" xfId="2" applyFont="1" applyFill="1" applyBorder="1">
      <alignment vertical="center" wrapText="1"/>
    </xf>
    <xf numFmtId="168" fontId="8" fillId="0" borderId="7" xfId="328" applyNumberFormat="1" applyFont="1" applyFill="1" applyAlignment="1">
      <alignment horizontal="center" vertical="center"/>
    </xf>
    <xf numFmtId="164" fontId="5" fillId="2" borderId="6" xfId="294" applyNumberFormat="1" applyFont="1" applyFill="1" applyBorder="1" applyAlignment="1">
      <alignment horizontal="center" vertical="center"/>
      <protection locked="0"/>
    </xf>
    <xf numFmtId="0" fontId="8" fillId="0" borderId="25" xfId="2" applyFont="1" applyFill="1" applyBorder="1" applyAlignment="1">
      <alignment vertical="center" wrapText="1"/>
    </xf>
    <xf numFmtId="3" fontId="5" fillId="0" borderId="0" xfId="0" applyNumberFormat="1" applyFont="1" applyFill="1"/>
    <xf numFmtId="3" fontId="8" fillId="31" borderId="6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4" fontId="8" fillId="0" borderId="6" xfId="2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/>
    <xf numFmtId="0" fontId="5" fillId="0" borderId="1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49" fontId="8" fillId="0" borderId="6" xfId="1" applyFont="1" applyFill="1" applyBorder="1" applyAlignment="1">
      <alignment horizontal="center" vertical="top" wrapText="1"/>
    </xf>
    <xf numFmtId="0" fontId="49" fillId="0" borderId="6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 wrapText="1"/>
    </xf>
    <xf numFmtId="49" fontId="8" fillId="0" borderId="1" xfId="1" applyFont="1" applyFill="1" applyBorder="1" applyAlignment="1">
      <alignment horizontal="center" vertical="top" wrapText="1"/>
    </xf>
    <xf numFmtId="49" fontId="8" fillId="0" borderId="5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1126" applyFont="1" applyFill="1" applyBorder="1" applyAlignment="1">
      <alignment horizontal="center" vertical="top" wrapText="1"/>
    </xf>
    <xf numFmtId="0" fontId="43" fillId="0" borderId="3" xfId="0" applyFont="1" applyBorder="1" applyAlignment="1">
      <alignment horizontal="center" vertical="top" wrapText="1"/>
    </xf>
    <xf numFmtId="0" fontId="43" fillId="0" borderId="19" xfId="0" applyFont="1" applyBorder="1" applyAlignment="1">
      <alignment horizontal="center" vertical="top" wrapText="1"/>
    </xf>
    <xf numFmtId="49" fontId="8" fillId="0" borderId="1" xfId="1" applyFont="1" applyFill="1" applyBorder="1" applyAlignment="1">
      <alignment horizontal="center" vertical="center" wrapText="1"/>
    </xf>
    <xf numFmtId="49" fontId="8" fillId="0" borderId="5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6" xfId="3383" applyFont="1" applyFill="1" applyBorder="1" applyAlignment="1">
      <alignment horizontal="center" vertical="top" wrapText="1"/>
    </xf>
    <xf numFmtId="0" fontId="54" fillId="0" borderId="6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8" fillId="0" borderId="6" xfId="1126" applyFont="1" applyFill="1" applyBorder="1" applyAlignment="1">
      <alignment horizontal="center" vertical="top" wrapText="1"/>
    </xf>
    <xf numFmtId="0" fontId="8" fillId="2" borderId="6" xfId="1085" applyFont="1" applyFill="1" applyBorder="1" applyAlignment="1">
      <alignment horizontal="center" vertical="top" wrapText="1"/>
    </xf>
    <xf numFmtId="0" fontId="43" fillId="2" borderId="6" xfId="0" applyFont="1" applyFill="1" applyBorder="1" applyAlignment="1">
      <alignment horizontal="center" vertical="top" wrapText="1"/>
    </xf>
    <xf numFmtId="167" fontId="8" fillId="0" borderId="1" xfId="3777" applyNumberFormat="1" applyFont="1" applyFill="1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167" fontId="8" fillId="31" borderId="1" xfId="3777" applyNumberFormat="1" applyFont="1" applyFill="1" applyBorder="1" applyAlignment="1">
      <alignment horizontal="center" vertical="top" wrapText="1"/>
    </xf>
    <xf numFmtId="0" fontId="0" fillId="31" borderId="23" xfId="0" applyFill="1" applyBorder="1" applyAlignment="1">
      <alignment horizontal="center" vertical="top" wrapText="1"/>
    </xf>
    <xf numFmtId="0" fontId="0" fillId="31" borderId="5" xfId="0" applyFill="1" applyBorder="1" applyAlignment="1">
      <alignment horizontal="center" vertical="top" wrapText="1"/>
    </xf>
    <xf numFmtId="0" fontId="8" fillId="0" borderId="20" xfId="1126" applyFont="1" applyFill="1" applyBorder="1" applyAlignment="1">
      <alignment horizontal="center" vertical="top" wrapText="1"/>
    </xf>
    <xf numFmtId="0" fontId="8" fillId="0" borderId="24" xfId="1126" applyFont="1" applyFill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167" fontId="8" fillId="0" borderId="6" xfId="3777" applyNumberFormat="1" applyFont="1" applyFill="1" applyBorder="1" applyAlignment="1">
      <alignment horizontal="center" vertical="top" wrapText="1"/>
    </xf>
    <xf numFmtId="167" fontId="8" fillId="31" borderId="6" xfId="3777" applyNumberFormat="1" applyFont="1" applyFill="1" applyBorder="1" applyAlignment="1">
      <alignment horizontal="center" vertical="top" wrapText="1"/>
    </xf>
    <xf numFmtId="0" fontId="0" fillId="31" borderId="6" xfId="0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top" wrapText="1"/>
    </xf>
    <xf numFmtId="0" fontId="5" fillId="2" borderId="22" xfId="0" applyFont="1" applyFill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0" fillId="2" borderId="25" xfId="0" applyFill="1" applyBorder="1" applyAlignment="1">
      <alignment horizontal="center" vertical="top" wrapText="1"/>
    </xf>
    <xf numFmtId="0" fontId="0" fillId="2" borderId="26" xfId="0" applyFill="1" applyBorder="1" applyAlignment="1">
      <alignment horizontal="center" vertical="top" wrapText="1"/>
    </xf>
    <xf numFmtId="0" fontId="0" fillId="2" borderId="27" xfId="0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</cellXfs>
  <cellStyles count="3778">
    <cellStyle name="Normal 2" xfId="4"/>
    <cellStyle name="Normal_Regional Data for IGR" xfId="5"/>
    <cellStyle name="Акцент1 10" xfId="6"/>
    <cellStyle name="Акцент1 11" xfId="7"/>
    <cellStyle name="Акцент1 12" xfId="8"/>
    <cellStyle name="Акцент1 13" xfId="9"/>
    <cellStyle name="Акцент1 14" xfId="10"/>
    <cellStyle name="Акцент1 15" xfId="11"/>
    <cellStyle name="Акцент1 16" xfId="12"/>
    <cellStyle name="Акцент1 17" xfId="13"/>
    <cellStyle name="Акцент1 18" xfId="14"/>
    <cellStyle name="Акцент1 19" xfId="15"/>
    <cellStyle name="Акцент1 2" xfId="16"/>
    <cellStyle name="Акцент1 20" xfId="17"/>
    <cellStyle name="Акцент1 21" xfId="18"/>
    <cellStyle name="Акцент1 22" xfId="19"/>
    <cellStyle name="Акцент1 23" xfId="20"/>
    <cellStyle name="Акцент1 24" xfId="21"/>
    <cellStyle name="Акцент1 25" xfId="22"/>
    <cellStyle name="Акцент1 26" xfId="23"/>
    <cellStyle name="Акцент1 27" xfId="24"/>
    <cellStyle name="Акцент1 28" xfId="25"/>
    <cellStyle name="Акцент1 29" xfId="26"/>
    <cellStyle name="Акцент1 3" xfId="27"/>
    <cellStyle name="Акцент1 30" xfId="28"/>
    <cellStyle name="Акцент1 31" xfId="29"/>
    <cellStyle name="Акцент1 32" xfId="30"/>
    <cellStyle name="Акцент1 33" xfId="31"/>
    <cellStyle name="Акцент1 4" xfId="32"/>
    <cellStyle name="Акцент1 5" xfId="33"/>
    <cellStyle name="Акцент1 6" xfId="34"/>
    <cellStyle name="Акцент1 7" xfId="35"/>
    <cellStyle name="Акцент1 8" xfId="36"/>
    <cellStyle name="Акцент1 9" xfId="37"/>
    <cellStyle name="Акцент2 10" xfId="38"/>
    <cellStyle name="Акцент2 11" xfId="39"/>
    <cellStyle name="Акцент2 12" xfId="40"/>
    <cellStyle name="Акцент2 13" xfId="41"/>
    <cellStyle name="Акцент2 14" xfId="42"/>
    <cellStyle name="Акцент2 15" xfId="43"/>
    <cellStyle name="Акцент2 16" xfId="44"/>
    <cellStyle name="Акцент2 17" xfId="45"/>
    <cellStyle name="Акцент2 18" xfId="46"/>
    <cellStyle name="Акцент2 19" xfId="47"/>
    <cellStyle name="Акцент2 2" xfId="48"/>
    <cellStyle name="Акцент2 20" xfId="49"/>
    <cellStyle name="Акцент2 21" xfId="50"/>
    <cellStyle name="Акцент2 22" xfId="51"/>
    <cellStyle name="Акцент2 23" xfId="52"/>
    <cellStyle name="Акцент2 24" xfId="53"/>
    <cellStyle name="Акцент2 25" xfId="54"/>
    <cellStyle name="Акцент2 26" xfId="55"/>
    <cellStyle name="Акцент2 27" xfId="56"/>
    <cellStyle name="Акцент2 28" xfId="57"/>
    <cellStyle name="Акцент2 29" xfId="58"/>
    <cellStyle name="Акцент2 3" xfId="59"/>
    <cellStyle name="Акцент2 30" xfId="60"/>
    <cellStyle name="Акцент2 31" xfId="61"/>
    <cellStyle name="Акцент2 32" xfId="62"/>
    <cellStyle name="Акцент2 33" xfId="63"/>
    <cellStyle name="Акцент2 4" xfId="64"/>
    <cellStyle name="Акцент2 5" xfId="65"/>
    <cellStyle name="Акцент2 6" xfId="66"/>
    <cellStyle name="Акцент2 7" xfId="67"/>
    <cellStyle name="Акцент2 8" xfId="68"/>
    <cellStyle name="Акцент2 9" xfId="69"/>
    <cellStyle name="Акцент3 10" xfId="70"/>
    <cellStyle name="Акцент3 11" xfId="71"/>
    <cellStyle name="Акцент3 12" xfId="72"/>
    <cellStyle name="Акцент3 13" xfId="73"/>
    <cellStyle name="Акцент3 14" xfId="74"/>
    <cellStyle name="Акцент3 15" xfId="75"/>
    <cellStyle name="Акцент3 16" xfId="76"/>
    <cellStyle name="Акцент3 17" xfId="77"/>
    <cellStyle name="Акцент3 18" xfId="78"/>
    <cellStyle name="Акцент3 19" xfId="79"/>
    <cellStyle name="Акцент3 2" xfId="80"/>
    <cellStyle name="Акцент3 20" xfId="81"/>
    <cellStyle name="Акцент3 21" xfId="82"/>
    <cellStyle name="Акцент3 22" xfId="83"/>
    <cellStyle name="Акцент3 23" xfId="84"/>
    <cellStyle name="Акцент3 24" xfId="85"/>
    <cellStyle name="Акцент3 25" xfId="86"/>
    <cellStyle name="Акцент3 26" xfId="87"/>
    <cellStyle name="Акцент3 27" xfId="88"/>
    <cellStyle name="Акцент3 28" xfId="89"/>
    <cellStyle name="Акцент3 29" xfId="90"/>
    <cellStyle name="Акцент3 3" xfId="91"/>
    <cellStyle name="Акцент3 30" xfId="92"/>
    <cellStyle name="Акцент3 31" xfId="93"/>
    <cellStyle name="Акцент3 32" xfId="94"/>
    <cellStyle name="Акцент3 33" xfId="95"/>
    <cellStyle name="Акцент3 4" xfId="96"/>
    <cellStyle name="Акцент3 5" xfId="97"/>
    <cellStyle name="Акцент3 6" xfId="98"/>
    <cellStyle name="Акцент3 7" xfId="99"/>
    <cellStyle name="Акцент3 8" xfId="100"/>
    <cellStyle name="Акцент3 9" xfId="101"/>
    <cellStyle name="Акцент4 10" xfId="102"/>
    <cellStyle name="Акцент4 11" xfId="103"/>
    <cellStyle name="Акцент4 12" xfId="104"/>
    <cellStyle name="Акцент4 13" xfId="105"/>
    <cellStyle name="Акцент4 14" xfId="106"/>
    <cellStyle name="Акцент4 15" xfId="107"/>
    <cellStyle name="Акцент4 16" xfId="108"/>
    <cellStyle name="Акцент4 17" xfId="109"/>
    <cellStyle name="Акцент4 18" xfId="110"/>
    <cellStyle name="Акцент4 19" xfId="111"/>
    <cellStyle name="Акцент4 2" xfId="112"/>
    <cellStyle name="Акцент4 20" xfId="113"/>
    <cellStyle name="Акцент4 21" xfId="114"/>
    <cellStyle name="Акцент4 22" xfId="115"/>
    <cellStyle name="Акцент4 23" xfId="116"/>
    <cellStyle name="Акцент4 24" xfId="117"/>
    <cellStyle name="Акцент4 25" xfId="118"/>
    <cellStyle name="Акцент4 26" xfId="119"/>
    <cellStyle name="Акцент4 27" xfId="120"/>
    <cellStyle name="Акцент4 28" xfId="121"/>
    <cellStyle name="Акцент4 29" xfId="122"/>
    <cellStyle name="Акцент4 3" xfId="123"/>
    <cellStyle name="Акцент4 30" xfId="124"/>
    <cellStyle name="Акцент4 31" xfId="125"/>
    <cellStyle name="Акцент4 32" xfId="126"/>
    <cellStyle name="Акцент4 33" xfId="127"/>
    <cellStyle name="Акцент4 4" xfId="128"/>
    <cellStyle name="Акцент4 5" xfId="129"/>
    <cellStyle name="Акцент4 6" xfId="130"/>
    <cellStyle name="Акцент4 7" xfId="131"/>
    <cellStyle name="Акцент4 8" xfId="132"/>
    <cellStyle name="Акцент4 9" xfId="133"/>
    <cellStyle name="Акцент5 10" xfId="134"/>
    <cellStyle name="Акцент5 11" xfId="135"/>
    <cellStyle name="Акцент5 12" xfId="136"/>
    <cellStyle name="Акцент5 13" xfId="137"/>
    <cellStyle name="Акцент5 14" xfId="138"/>
    <cellStyle name="Акцент5 15" xfId="139"/>
    <cellStyle name="Акцент5 16" xfId="140"/>
    <cellStyle name="Акцент5 17" xfId="141"/>
    <cellStyle name="Акцент5 18" xfId="142"/>
    <cellStyle name="Акцент5 19" xfId="143"/>
    <cellStyle name="Акцент5 2" xfId="144"/>
    <cellStyle name="Акцент5 20" xfId="145"/>
    <cellStyle name="Акцент5 21" xfId="146"/>
    <cellStyle name="Акцент5 22" xfId="147"/>
    <cellStyle name="Акцент5 23" xfId="148"/>
    <cellStyle name="Акцент5 24" xfId="149"/>
    <cellStyle name="Акцент5 25" xfId="150"/>
    <cellStyle name="Акцент5 26" xfId="151"/>
    <cellStyle name="Акцент5 27" xfId="152"/>
    <cellStyle name="Акцент5 28" xfId="153"/>
    <cellStyle name="Акцент5 29" xfId="154"/>
    <cellStyle name="Акцент5 3" xfId="155"/>
    <cellStyle name="Акцент5 30" xfId="156"/>
    <cellStyle name="Акцент5 31" xfId="157"/>
    <cellStyle name="Акцент5 32" xfId="158"/>
    <cellStyle name="Акцент5 33" xfId="159"/>
    <cellStyle name="Акцент5 4" xfId="160"/>
    <cellStyle name="Акцент5 5" xfId="161"/>
    <cellStyle name="Акцент5 6" xfId="162"/>
    <cellStyle name="Акцент5 7" xfId="163"/>
    <cellStyle name="Акцент5 8" xfId="164"/>
    <cellStyle name="Акцент5 9" xfId="165"/>
    <cellStyle name="Акцент6 10" xfId="166"/>
    <cellStyle name="Акцент6 11" xfId="167"/>
    <cellStyle name="Акцент6 12" xfId="168"/>
    <cellStyle name="Акцент6 13" xfId="169"/>
    <cellStyle name="Акцент6 14" xfId="170"/>
    <cellStyle name="Акцент6 15" xfId="171"/>
    <cellStyle name="Акцент6 16" xfId="172"/>
    <cellStyle name="Акцент6 17" xfId="173"/>
    <cellStyle name="Акцент6 18" xfId="174"/>
    <cellStyle name="Акцент6 19" xfId="175"/>
    <cellStyle name="Акцент6 2" xfId="176"/>
    <cellStyle name="Акцент6 20" xfId="177"/>
    <cellStyle name="Акцент6 21" xfId="178"/>
    <cellStyle name="Акцент6 22" xfId="179"/>
    <cellStyle name="Акцент6 23" xfId="180"/>
    <cellStyle name="Акцент6 24" xfId="181"/>
    <cellStyle name="Акцент6 25" xfId="182"/>
    <cellStyle name="Акцент6 26" xfId="183"/>
    <cellStyle name="Акцент6 27" xfId="184"/>
    <cellStyle name="Акцент6 28" xfId="185"/>
    <cellStyle name="Акцент6 29" xfId="186"/>
    <cellStyle name="Акцент6 3" xfId="187"/>
    <cellStyle name="Акцент6 30" xfId="188"/>
    <cellStyle name="Акцент6 31" xfId="189"/>
    <cellStyle name="Акцент6 32" xfId="190"/>
    <cellStyle name="Акцент6 33" xfId="191"/>
    <cellStyle name="Акцент6 4" xfId="192"/>
    <cellStyle name="Акцент6 5" xfId="193"/>
    <cellStyle name="Акцент6 6" xfId="194"/>
    <cellStyle name="Акцент6 7" xfId="195"/>
    <cellStyle name="Акцент6 8" xfId="196"/>
    <cellStyle name="Акцент6 9" xfId="197"/>
    <cellStyle name="Ввод  10" xfId="198"/>
    <cellStyle name="Ввод  11" xfId="199"/>
    <cellStyle name="Ввод  12" xfId="200"/>
    <cellStyle name="Ввод  13" xfId="201"/>
    <cellStyle name="Ввод  14" xfId="202"/>
    <cellStyle name="Ввод  15" xfId="203"/>
    <cellStyle name="Ввод  16" xfId="204"/>
    <cellStyle name="Ввод  17" xfId="205"/>
    <cellStyle name="Ввод  18" xfId="206"/>
    <cellStyle name="Ввод  19" xfId="207"/>
    <cellStyle name="Ввод  2" xfId="208"/>
    <cellStyle name="Ввод  20" xfId="209"/>
    <cellStyle name="Ввод  21" xfId="210"/>
    <cellStyle name="Ввод  22" xfId="211"/>
    <cellStyle name="Ввод  23" xfId="212"/>
    <cellStyle name="Ввод  24" xfId="213"/>
    <cellStyle name="Ввод  25" xfId="214"/>
    <cellStyle name="Ввод  26" xfId="215"/>
    <cellStyle name="Ввод  27" xfId="216"/>
    <cellStyle name="Ввод  28" xfId="217"/>
    <cellStyle name="Ввод  29" xfId="218"/>
    <cellStyle name="Ввод  3" xfId="219"/>
    <cellStyle name="Ввод  30" xfId="220"/>
    <cellStyle name="Ввод  31" xfId="221"/>
    <cellStyle name="Ввод  32" xfId="222"/>
    <cellStyle name="Ввод  33" xfId="223"/>
    <cellStyle name="Ввод  4" xfId="224"/>
    <cellStyle name="Ввод  5" xfId="225"/>
    <cellStyle name="Ввод  6" xfId="226"/>
    <cellStyle name="Ввод  7" xfId="227"/>
    <cellStyle name="Ввод  8" xfId="228"/>
    <cellStyle name="Ввод  9" xfId="229"/>
    <cellStyle name="Вывод 10" xfId="230"/>
    <cellStyle name="Вывод 11" xfId="231"/>
    <cellStyle name="Вывод 12" xfId="232"/>
    <cellStyle name="Вывод 13" xfId="233"/>
    <cellStyle name="Вывод 14" xfId="234"/>
    <cellStyle name="Вывод 15" xfId="235"/>
    <cellStyle name="Вывод 16" xfId="236"/>
    <cellStyle name="Вывод 17" xfId="237"/>
    <cellStyle name="Вывод 18" xfId="238"/>
    <cellStyle name="Вывод 19" xfId="239"/>
    <cellStyle name="Вывод 2" xfId="240"/>
    <cellStyle name="Вывод 20" xfId="241"/>
    <cellStyle name="Вывод 21" xfId="242"/>
    <cellStyle name="Вывод 22" xfId="243"/>
    <cellStyle name="Вывод 23" xfId="244"/>
    <cellStyle name="Вывод 24" xfId="245"/>
    <cellStyle name="Вывод 25" xfId="246"/>
    <cellStyle name="Вывод 26" xfId="247"/>
    <cellStyle name="Вывод 27" xfId="248"/>
    <cellStyle name="Вывод 28" xfId="249"/>
    <cellStyle name="Вывод 29" xfId="250"/>
    <cellStyle name="Вывод 3" xfId="251"/>
    <cellStyle name="Вывод 30" xfId="252"/>
    <cellStyle name="Вывод 31" xfId="253"/>
    <cellStyle name="Вывод 32" xfId="254"/>
    <cellStyle name="Вывод 33" xfId="255"/>
    <cellStyle name="Вывод 4" xfId="256"/>
    <cellStyle name="Вывод 5" xfId="257"/>
    <cellStyle name="Вывод 6" xfId="258"/>
    <cellStyle name="Вывод 7" xfId="259"/>
    <cellStyle name="Вывод 8" xfId="260"/>
    <cellStyle name="Вывод 9" xfId="261"/>
    <cellStyle name="Вычисление 10" xfId="262"/>
    <cellStyle name="Вычисление 11" xfId="263"/>
    <cellStyle name="Вычисление 12" xfId="264"/>
    <cellStyle name="Вычисление 13" xfId="265"/>
    <cellStyle name="Вычисление 14" xfId="266"/>
    <cellStyle name="Вычисление 15" xfId="267"/>
    <cellStyle name="Вычисление 16" xfId="268"/>
    <cellStyle name="Вычисление 17" xfId="269"/>
    <cellStyle name="Вычисление 18" xfId="270"/>
    <cellStyle name="Вычисление 19" xfId="271"/>
    <cellStyle name="Вычисление 2" xfId="272"/>
    <cellStyle name="Вычисление 20" xfId="273"/>
    <cellStyle name="Вычисление 21" xfId="274"/>
    <cellStyle name="Вычисление 22" xfId="275"/>
    <cellStyle name="Вычисление 23" xfId="276"/>
    <cellStyle name="Вычисление 24" xfId="277"/>
    <cellStyle name="Вычисление 25" xfId="278"/>
    <cellStyle name="Вычисление 26" xfId="279"/>
    <cellStyle name="Вычисление 27" xfId="280"/>
    <cellStyle name="Вычисление 28" xfId="281"/>
    <cellStyle name="Вычисление 29" xfId="282"/>
    <cellStyle name="Вычисление 3" xfId="283"/>
    <cellStyle name="Вычисление 30" xfId="284"/>
    <cellStyle name="Вычисление 31" xfId="285"/>
    <cellStyle name="Вычисление 32" xfId="286"/>
    <cellStyle name="Вычисление 33" xfId="287"/>
    <cellStyle name="Вычисление 4" xfId="288"/>
    <cellStyle name="Вычисление 5" xfId="289"/>
    <cellStyle name="Вычисление 6" xfId="290"/>
    <cellStyle name="Вычисление 7" xfId="291"/>
    <cellStyle name="Вычисление 8" xfId="292"/>
    <cellStyle name="Вычисление 9" xfId="293"/>
    <cellStyle name="Данные (редактируемые)" xfId="294"/>
    <cellStyle name="Данные (редактируемые) 10" xfId="295"/>
    <cellStyle name="Данные (редактируемые) 11" xfId="296"/>
    <cellStyle name="Данные (редактируемые) 12" xfId="297"/>
    <cellStyle name="Данные (редактируемые) 13" xfId="298"/>
    <cellStyle name="Данные (редактируемые) 14" xfId="299"/>
    <cellStyle name="Данные (редактируемые) 15" xfId="300"/>
    <cellStyle name="Данные (редактируемые) 16" xfId="301"/>
    <cellStyle name="Данные (редактируемые) 17" xfId="302"/>
    <cellStyle name="Данные (редактируемые) 18" xfId="303"/>
    <cellStyle name="Данные (редактируемые) 19" xfId="304"/>
    <cellStyle name="Данные (редактируемые) 2" xfId="305"/>
    <cellStyle name="Данные (редактируемые) 2 2" xfId="306"/>
    <cellStyle name="Данные (редактируемые) 2 3" xfId="307"/>
    <cellStyle name="Данные (редактируемые) 20" xfId="308"/>
    <cellStyle name="Данные (редактируемые) 21" xfId="309"/>
    <cellStyle name="Данные (редактируемые) 22" xfId="310"/>
    <cellStyle name="Данные (редактируемые) 23" xfId="311"/>
    <cellStyle name="Данные (редактируемые) 24" xfId="312"/>
    <cellStyle name="Данные (редактируемые) 25" xfId="313"/>
    <cellStyle name="Данные (редактируемые) 26" xfId="314"/>
    <cellStyle name="Данные (редактируемые) 27" xfId="315"/>
    <cellStyle name="Данные (редактируемые) 28" xfId="316"/>
    <cellStyle name="Данные (редактируемые) 29" xfId="317"/>
    <cellStyle name="Данные (редактируемые) 3" xfId="318"/>
    <cellStyle name="Данные (редактируемые) 3 2" xfId="319"/>
    <cellStyle name="Данные (редактируемые) 30" xfId="320"/>
    <cellStyle name="Данные (редактируемые) 31" xfId="321"/>
    <cellStyle name="Данные (редактируемые) 32" xfId="322"/>
    <cellStyle name="Данные (редактируемые) 33" xfId="323"/>
    <cellStyle name="Данные (редактируемые) 34" xfId="324"/>
    <cellStyle name="Данные (редактируемые) 35" xfId="325"/>
    <cellStyle name="Данные (редактируемые) 36" xfId="326"/>
    <cellStyle name="Данные (редактируемые) 37" xfId="327"/>
    <cellStyle name="Данные (редактируемые) 38" xfId="328"/>
    <cellStyle name="Данные (редактируемые) 4" xfId="329"/>
    <cellStyle name="Данные (редактируемые) 5" xfId="330"/>
    <cellStyle name="Данные (редактируемые) 5 2" xfId="331"/>
    <cellStyle name="Данные (редактируемые) 5 3" xfId="332"/>
    <cellStyle name="Данные (редактируемые) 6" xfId="333"/>
    <cellStyle name="Данные (редактируемые) 7" xfId="334"/>
    <cellStyle name="Данные (редактируемые) 8" xfId="335"/>
    <cellStyle name="Данные (редактируемые) 9" xfId="336"/>
    <cellStyle name="Данные (только для чтения)" xfId="337"/>
    <cellStyle name="Данные (только для чтения) 10" xfId="338"/>
    <cellStyle name="Данные (только для чтения) 11" xfId="339"/>
    <cellStyle name="Данные (только для чтения) 12" xfId="340"/>
    <cellStyle name="Данные (только для чтения) 13" xfId="341"/>
    <cellStyle name="Данные (только для чтения) 14" xfId="342"/>
    <cellStyle name="Данные (только для чтения) 15" xfId="343"/>
    <cellStyle name="Данные (только для чтения) 16" xfId="344"/>
    <cellStyle name="Данные (только для чтения) 17" xfId="345"/>
    <cellStyle name="Данные (только для чтения) 18" xfId="346"/>
    <cellStyle name="Данные (только для чтения) 19" xfId="347"/>
    <cellStyle name="Данные (только для чтения) 2" xfId="348"/>
    <cellStyle name="Данные (только для чтения) 20" xfId="349"/>
    <cellStyle name="Данные (только для чтения) 21" xfId="350"/>
    <cellStyle name="Данные (только для чтения) 22" xfId="351"/>
    <cellStyle name="Данные (только для чтения) 23" xfId="352"/>
    <cellStyle name="Данные (только для чтения) 24" xfId="353"/>
    <cellStyle name="Данные (только для чтения) 25" xfId="354"/>
    <cellStyle name="Данные (только для чтения) 26" xfId="355"/>
    <cellStyle name="Данные (только для чтения) 27" xfId="356"/>
    <cellStyle name="Данные (только для чтения) 28" xfId="357"/>
    <cellStyle name="Данные (только для чтения) 29" xfId="358"/>
    <cellStyle name="Данные (только для чтения) 3" xfId="359"/>
    <cellStyle name="Данные (только для чтения) 3 2" xfId="360"/>
    <cellStyle name="Данные (только для чтения) 30" xfId="361"/>
    <cellStyle name="Данные (только для чтения) 31" xfId="362"/>
    <cellStyle name="Данные (только для чтения) 32" xfId="363"/>
    <cellStyle name="Данные (только для чтения) 33" xfId="364"/>
    <cellStyle name="Данные (только для чтения) 34" xfId="365"/>
    <cellStyle name="Данные (только для чтения) 35" xfId="366"/>
    <cellStyle name="Данные (только для чтения) 35 2" xfId="367"/>
    <cellStyle name="Данные (только для чтения) 36" xfId="368"/>
    <cellStyle name="Данные (только для чтения) 37" xfId="369"/>
    <cellStyle name="Данные (только для чтения) 38" xfId="370"/>
    <cellStyle name="Данные (только для чтения) 4" xfId="371"/>
    <cellStyle name="Данные (только для чтения) 5" xfId="372"/>
    <cellStyle name="Данные (только для чтения) 5 2" xfId="373"/>
    <cellStyle name="Данные (только для чтения) 5 3" xfId="374"/>
    <cellStyle name="Данные (только для чтения) 6" xfId="375"/>
    <cellStyle name="Данные (только для чтения) 7" xfId="376"/>
    <cellStyle name="Данные (только для чтения) 8" xfId="377"/>
    <cellStyle name="Данные (только для чтения) 9" xfId="378"/>
    <cellStyle name="Данные для удаления" xfId="379"/>
    <cellStyle name="Данные для удаления 10" xfId="380"/>
    <cellStyle name="Данные для удаления 11" xfId="381"/>
    <cellStyle name="Данные для удаления 12" xfId="382"/>
    <cellStyle name="Данные для удаления 13" xfId="383"/>
    <cellStyle name="Данные для удаления 14" xfId="384"/>
    <cellStyle name="Данные для удаления 15" xfId="385"/>
    <cellStyle name="Данные для удаления 16" xfId="386"/>
    <cellStyle name="Данные для удаления 17" xfId="387"/>
    <cellStyle name="Данные для удаления 18" xfId="388"/>
    <cellStyle name="Данные для удаления 19" xfId="389"/>
    <cellStyle name="Данные для удаления 2" xfId="390"/>
    <cellStyle name="Данные для удаления 2 2" xfId="391"/>
    <cellStyle name="Данные для удаления 20" xfId="392"/>
    <cellStyle name="Данные для удаления 21" xfId="393"/>
    <cellStyle name="Данные для удаления 22" xfId="394"/>
    <cellStyle name="Данные для удаления 23" xfId="395"/>
    <cellStyle name="Данные для удаления 24" xfId="396"/>
    <cellStyle name="Данные для удаления 25" xfId="397"/>
    <cellStyle name="Данные для удаления 26" xfId="398"/>
    <cellStyle name="Данные для удаления 27" xfId="399"/>
    <cellStyle name="Данные для удаления 28" xfId="400"/>
    <cellStyle name="Данные для удаления 29" xfId="401"/>
    <cellStyle name="Данные для удаления 3" xfId="402"/>
    <cellStyle name="Данные для удаления 30" xfId="403"/>
    <cellStyle name="Данные для удаления 31" xfId="404"/>
    <cellStyle name="Данные для удаления 32" xfId="405"/>
    <cellStyle name="Данные для удаления 33" xfId="406"/>
    <cellStyle name="Данные для удаления 34" xfId="407"/>
    <cellStyle name="Данные для удаления 35" xfId="408"/>
    <cellStyle name="Данные для удаления 36" xfId="409"/>
    <cellStyle name="Данные для удаления 37" xfId="410"/>
    <cellStyle name="Данные для удаления 4" xfId="411"/>
    <cellStyle name="Данные для удаления 5" xfId="412"/>
    <cellStyle name="Данные для удаления 5 2" xfId="413"/>
    <cellStyle name="Данные для удаления 5 3" xfId="414"/>
    <cellStyle name="Данные для удаления 6" xfId="415"/>
    <cellStyle name="Данные для удаления 7" xfId="416"/>
    <cellStyle name="Данные для удаления 8" xfId="417"/>
    <cellStyle name="Данные для удаления 9" xfId="418"/>
    <cellStyle name="Заголовки полей" xfId="1"/>
    <cellStyle name="Заголовки полей [печать]" xfId="419"/>
    <cellStyle name="Заголовки полей [печать] 10" xfId="420"/>
    <cellStyle name="Заголовки полей [печать] 11" xfId="421"/>
    <cellStyle name="Заголовки полей [печать] 12" xfId="422"/>
    <cellStyle name="Заголовки полей [печать] 13" xfId="423"/>
    <cellStyle name="Заголовки полей [печать] 14" xfId="424"/>
    <cellStyle name="Заголовки полей [печать] 15" xfId="425"/>
    <cellStyle name="Заголовки полей [печать] 16" xfId="426"/>
    <cellStyle name="Заголовки полей [печать] 17" xfId="427"/>
    <cellStyle name="Заголовки полей [печать] 18" xfId="428"/>
    <cellStyle name="Заголовки полей [печать] 19" xfId="429"/>
    <cellStyle name="Заголовки полей [печать] 2" xfId="430"/>
    <cellStyle name="Заголовки полей [печать] 2 2" xfId="431"/>
    <cellStyle name="Заголовки полей [печать] 2 3" xfId="432"/>
    <cellStyle name="Заголовки полей [печать] 20" xfId="433"/>
    <cellStyle name="Заголовки полей [печать] 21" xfId="434"/>
    <cellStyle name="Заголовки полей [печать] 22" xfId="435"/>
    <cellStyle name="Заголовки полей [печать] 23" xfId="436"/>
    <cellStyle name="Заголовки полей [печать] 24" xfId="437"/>
    <cellStyle name="Заголовки полей [печать] 25" xfId="438"/>
    <cellStyle name="Заголовки полей [печать] 26" xfId="439"/>
    <cellStyle name="Заголовки полей [печать] 27" xfId="440"/>
    <cellStyle name="Заголовки полей [печать] 28" xfId="441"/>
    <cellStyle name="Заголовки полей [печать] 29" xfId="442"/>
    <cellStyle name="Заголовки полей [печать] 3" xfId="443"/>
    <cellStyle name="Заголовки полей [печать] 30" xfId="444"/>
    <cellStyle name="Заголовки полей [печать] 31" xfId="445"/>
    <cellStyle name="Заголовки полей [печать] 32" xfId="446"/>
    <cellStyle name="Заголовки полей [печать] 33" xfId="447"/>
    <cellStyle name="Заголовки полей [печать] 34" xfId="448"/>
    <cellStyle name="Заголовки полей [печать] 35" xfId="449"/>
    <cellStyle name="Заголовки полей [печать] 36" xfId="450"/>
    <cellStyle name="Заголовки полей [печать] 37" xfId="451"/>
    <cellStyle name="Заголовки полей [печать] 4" xfId="452"/>
    <cellStyle name="Заголовки полей [печать] 4 2" xfId="453"/>
    <cellStyle name="Заголовки полей [печать] 4 3" xfId="454"/>
    <cellStyle name="Заголовки полей [печать] 5" xfId="455"/>
    <cellStyle name="Заголовки полей [печать] 6" xfId="456"/>
    <cellStyle name="Заголовки полей [печать] 7" xfId="457"/>
    <cellStyle name="Заголовки полей [печать] 8" xfId="458"/>
    <cellStyle name="Заголовки полей [печать] 9" xfId="459"/>
    <cellStyle name="Заголовки полей 10" xfId="460"/>
    <cellStyle name="Заголовки полей 100" xfId="461"/>
    <cellStyle name="Заголовки полей 101" xfId="462"/>
    <cellStyle name="Заголовки полей 102" xfId="463"/>
    <cellStyle name="Заголовки полей 103" xfId="464"/>
    <cellStyle name="Заголовки полей 104" xfId="465"/>
    <cellStyle name="Заголовки полей 105" xfId="466"/>
    <cellStyle name="Заголовки полей 106" xfId="467"/>
    <cellStyle name="Заголовки полей 107" xfId="468"/>
    <cellStyle name="Заголовки полей 108" xfId="469"/>
    <cellStyle name="Заголовки полей 109" xfId="470"/>
    <cellStyle name="Заголовки полей 11" xfId="471"/>
    <cellStyle name="Заголовки полей 110" xfId="472"/>
    <cellStyle name="Заголовки полей 111" xfId="473"/>
    <cellStyle name="Заголовки полей 112" xfId="474"/>
    <cellStyle name="Заголовки полей 113" xfId="475"/>
    <cellStyle name="Заголовки полей 114" xfId="476"/>
    <cellStyle name="Заголовки полей 115" xfId="477"/>
    <cellStyle name="Заголовки полей 116" xfId="478"/>
    <cellStyle name="Заголовки полей 117" xfId="479"/>
    <cellStyle name="Заголовки полей 118" xfId="480"/>
    <cellStyle name="Заголовки полей 119" xfId="481"/>
    <cellStyle name="Заголовки полей 12" xfId="482"/>
    <cellStyle name="Заголовки полей 120" xfId="483"/>
    <cellStyle name="Заголовки полей 121" xfId="484"/>
    <cellStyle name="Заголовки полей 122" xfId="485"/>
    <cellStyle name="Заголовки полей 123" xfId="486"/>
    <cellStyle name="Заголовки полей 124" xfId="487"/>
    <cellStyle name="Заголовки полей 125" xfId="488"/>
    <cellStyle name="Заголовки полей 126" xfId="489"/>
    <cellStyle name="Заголовки полей 127" xfId="490"/>
    <cellStyle name="Заголовки полей 128" xfId="491"/>
    <cellStyle name="Заголовки полей 129" xfId="492"/>
    <cellStyle name="Заголовки полей 13" xfId="493"/>
    <cellStyle name="Заголовки полей 130" xfId="494"/>
    <cellStyle name="Заголовки полей 131" xfId="495"/>
    <cellStyle name="Заголовки полей 132" xfId="496"/>
    <cellStyle name="Заголовки полей 133" xfId="497"/>
    <cellStyle name="Заголовки полей 134" xfId="498"/>
    <cellStyle name="Заголовки полей 135" xfId="499"/>
    <cellStyle name="Заголовки полей 136" xfId="500"/>
    <cellStyle name="Заголовки полей 137" xfId="501"/>
    <cellStyle name="Заголовки полей 138" xfId="502"/>
    <cellStyle name="Заголовки полей 139" xfId="503"/>
    <cellStyle name="Заголовки полей 14" xfId="504"/>
    <cellStyle name="Заголовки полей 140" xfId="505"/>
    <cellStyle name="Заголовки полей 141" xfId="506"/>
    <cellStyle name="Заголовки полей 142" xfId="507"/>
    <cellStyle name="Заголовки полей 143" xfId="508"/>
    <cellStyle name="Заголовки полей 144" xfId="509"/>
    <cellStyle name="Заголовки полей 145" xfId="510"/>
    <cellStyle name="Заголовки полей 146" xfId="511"/>
    <cellStyle name="Заголовки полей 147" xfId="512"/>
    <cellStyle name="Заголовки полей 148" xfId="513"/>
    <cellStyle name="Заголовки полей 149" xfId="514"/>
    <cellStyle name="Заголовки полей 15" xfId="515"/>
    <cellStyle name="Заголовки полей 150" xfId="516"/>
    <cellStyle name="Заголовки полей 151" xfId="517"/>
    <cellStyle name="Заголовки полей 152" xfId="518"/>
    <cellStyle name="Заголовки полей 153" xfId="519"/>
    <cellStyle name="Заголовки полей 154" xfId="520"/>
    <cellStyle name="Заголовки полей 155" xfId="521"/>
    <cellStyle name="Заголовки полей 156" xfId="522"/>
    <cellStyle name="Заголовки полей 157" xfId="523"/>
    <cellStyle name="Заголовки полей 158" xfId="524"/>
    <cellStyle name="Заголовки полей 159" xfId="525"/>
    <cellStyle name="Заголовки полей 16" xfId="526"/>
    <cellStyle name="Заголовки полей 160" xfId="527"/>
    <cellStyle name="Заголовки полей 161" xfId="528"/>
    <cellStyle name="Заголовки полей 162" xfId="529"/>
    <cellStyle name="Заголовки полей 163" xfId="530"/>
    <cellStyle name="Заголовки полей 164" xfId="531"/>
    <cellStyle name="Заголовки полей 165" xfId="532"/>
    <cellStyle name="Заголовки полей 166" xfId="533"/>
    <cellStyle name="Заголовки полей 167" xfId="534"/>
    <cellStyle name="Заголовки полей 168" xfId="535"/>
    <cellStyle name="Заголовки полей 169" xfId="536"/>
    <cellStyle name="Заголовки полей 17" xfId="537"/>
    <cellStyle name="Заголовки полей 170" xfId="538"/>
    <cellStyle name="Заголовки полей 171" xfId="539"/>
    <cellStyle name="Заголовки полей 172" xfId="540"/>
    <cellStyle name="Заголовки полей 173" xfId="541"/>
    <cellStyle name="Заголовки полей 174" xfId="542"/>
    <cellStyle name="Заголовки полей 175" xfId="543"/>
    <cellStyle name="Заголовки полей 176" xfId="544"/>
    <cellStyle name="Заголовки полей 177" xfId="545"/>
    <cellStyle name="Заголовки полей 178" xfId="546"/>
    <cellStyle name="Заголовки полей 179" xfId="547"/>
    <cellStyle name="Заголовки полей 18" xfId="548"/>
    <cellStyle name="Заголовки полей 180" xfId="549"/>
    <cellStyle name="Заголовки полей 181" xfId="550"/>
    <cellStyle name="Заголовки полей 182" xfId="551"/>
    <cellStyle name="Заголовки полей 183" xfId="552"/>
    <cellStyle name="Заголовки полей 184" xfId="553"/>
    <cellStyle name="Заголовки полей 185" xfId="554"/>
    <cellStyle name="Заголовки полей 186" xfId="555"/>
    <cellStyle name="Заголовки полей 187" xfId="556"/>
    <cellStyle name="Заголовки полей 188" xfId="557"/>
    <cellStyle name="Заголовки полей 189" xfId="558"/>
    <cellStyle name="Заголовки полей 19" xfId="559"/>
    <cellStyle name="Заголовки полей 190" xfId="560"/>
    <cellStyle name="Заголовки полей 191" xfId="561"/>
    <cellStyle name="Заголовки полей 192" xfId="562"/>
    <cellStyle name="Заголовки полей 193" xfId="563"/>
    <cellStyle name="Заголовки полей 194" xfId="564"/>
    <cellStyle name="Заголовки полей 195" xfId="565"/>
    <cellStyle name="Заголовки полей 196" xfId="566"/>
    <cellStyle name="Заголовки полей 197" xfId="567"/>
    <cellStyle name="Заголовки полей 198" xfId="568"/>
    <cellStyle name="Заголовки полей 199" xfId="569"/>
    <cellStyle name="Заголовки полей 2" xfId="570"/>
    <cellStyle name="Заголовки полей 2 2" xfId="571"/>
    <cellStyle name="Заголовки полей 20" xfId="572"/>
    <cellStyle name="Заголовки полей 200" xfId="573"/>
    <cellStyle name="Заголовки полей 201" xfId="574"/>
    <cellStyle name="Заголовки полей 202" xfId="575"/>
    <cellStyle name="Заголовки полей 203" xfId="576"/>
    <cellStyle name="Заголовки полей 204" xfId="577"/>
    <cellStyle name="Заголовки полей 205" xfId="578"/>
    <cellStyle name="Заголовки полей 206" xfId="579"/>
    <cellStyle name="Заголовки полей 207" xfId="580"/>
    <cellStyle name="Заголовки полей 208" xfId="581"/>
    <cellStyle name="Заголовки полей 209" xfId="582"/>
    <cellStyle name="Заголовки полей 21" xfId="583"/>
    <cellStyle name="Заголовки полей 210" xfId="584"/>
    <cellStyle name="Заголовки полей 211" xfId="585"/>
    <cellStyle name="Заголовки полей 212" xfId="586"/>
    <cellStyle name="Заголовки полей 213" xfId="587"/>
    <cellStyle name="Заголовки полей 214" xfId="588"/>
    <cellStyle name="Заголовки полей 215" xfId="589"/>
    <cellStyle name="Заголовки полей 216" xfId="590"/>
    <cellStyle name="Заголовки полей 217" xfId="591"/>
    <cellStyle name="Заголовки полей 218" xfId="592"/>
    <cellStyle name="Заголовки полей 219" xfId="593"/>
    <cellStyle name="Заголовки полей 22" xfId="594"/>
    <cellStyle name="Заголовки полей 220" xfId="595"/>
    <cellStyle name="Заголовки полей 221" xfId="596"/>
    <cellStyle name="Заголовки полей 222" xfId="597"/>
    <cellStyle name="Заголовки полей 223" xfId="598"/>
    <cellStyle name="Заголовки полей 224" xfId="599"/>
    <cellStyle name="Заголовки полей 225" xfId="600"/>
    <cellStyle name="Заголовки полей 226" xfId="601"/>
    <cellStyle name="Заголовки полей 227" xfId="602"/>
    <cellStyle name="Заголовки полей 228" xfId="603"/>
    <cellStyle name="Заголовки полей 229" xfId="604"/>
    <cellStyle name="Заголовки полей 23" xfId="605"/>
    <cellStyle name="Заголовки полей 230" xfId="606"/>
    <cellStyle name="Заголовки полей 231" xfId="607"/>
    <cellStyle name="Заголовки полей 232" xfId="608"/>
    <cellStyle name="Заголовки полей 233" xfId="609"/>
    <cellStyle name="Заголовки полей 234" xfId="610"/>
    <cellStyle name="Заголовки полей 235" xfId="611"/>
    <cellStyle name="Заголовки полей 236" xfId="612"/>
    <cellStyle name="Заголовки полей 237" xfId="613"/>
    <cellStyle name="Заголовки полей 238" xfId="614"/>
    <cellStyle name="Заголовки полей 239" xfId="615"/>
    <cellStyle name="Заголовки полей 24" xfId="616"/>
    <cellStyle name="Заголовки полей 240" xfId="617"/>
    <cellStyle name="Заголовки полей 241" xfId="618"/>
    <cellStyle name="Заголовки полей 242" xfId="619"/>
    <cellStyle name="Заголовки полей 243" xfId="620"/>
    <cellStyle name="Заголовки полей 244" xfId="621"/>
    <cellStyle name="Заголовки полей 245" xfId="622"/>
    <cellStyle name="Заголовки полей 246" xfId="623"/>
    <cellStyle name="Заголовки полей 247" xfId="624"/>
    <cellStyle name="Заголовки полей 248" xfId="625"/>
    <cellStyle name="Заголовки полей 249" xfId="626"/>
    <cellStyle name="Заголовки полей 25" xfId="627"/>
    <cellStyle name="Заголовки полей 250" xfId="628"/>
    <cellStyle name="Заголовки полей 251" xfId="629"/>
    <cellStyle name="Заголовки полей 252" xfId="630"/>
    <cellStyle name="Заголовки полей 253" xfId="631"/>
    <cellStyle name="Заголовки полей 254" xfId="632"/>
    <cellStyle name="Заголовки полей 255" xfId="633"/>
    <cellStyle name="Заголовки полей 256" xfId="634"/>
    <cellStyle name="Заголовки полей 257" xfId="635"/>
    <cellStyle name="Заголовки полей 258" xfId="636"/>
    <cellStyle name="Заголовки полей 259" xfId="637"/>
    <cellStyle name="Заголовки полей 26" xfId="638"/>
    <cellStyle name="Заголовки полей 260" xfId="639"/>
    <cellStyle name="Заголовки полей 261" xfId="640"/>
    <cellStyle name="Заголовки полей 262" xfId="641"/>
    <cellStyle name="Заголовки полей 263" xfId="642"/>
    <cellStyle name="Заголовки полей 264" xfId="643"/>
    <cellStyle name="Заголовки полей 265" xfId="644"/>
    <cellStyle name="Заголовки полей 266" xfId="645"/>
    <cellStyle name="Заголовки полей 267" xfId="646"/>
    <cellStyle name="Заголовки полей 268" xfId="647"/>
    <cellStyle name="Заголовки полей 269" xfId="648"/>
    <cellStyle name="Заголовки полей 27" xfId="649"/>
    <cellStyle name="Заголовки полей 270" xfId="650"/>
    <cellStyle name="Заголовки полей 271" xfId="651"/>
    <cellStyle name="Заголовки полей 272" xfId="652"/>
    <cellStyle name="Заголовки полей 273" xfId="653"/>
    <cellStyle name="Заголовки полей 274" xfId="654"/>
    <cellStyle name="Заголовки полей 275" xfId="655"/>
    <cellStyle name="Заголовки полей 276" xfId="656"/>
    <cellStyle name="Заголовки полей 277" xfId="657"/>
    <cellStyle name="Заголовки полей 278" xfId="658"/>
    <cellStyle name="Заголовки полей 279" xfId="659"/>
    <cellStyle name="Заголовки полей 28" xfId="660"/>
    <cellStyle name="Заголовки полей 280" xfId="661"/>
    <cellStyle name="Заголовки полей 281" xfId="662"/>
    <cellStyle name="Заголовки полей 282" xfId="663"/>
    <cellStyle name="Заголовки полей 283" xfId="664"/>
    <cellStyle name="Заголовки полей 284" xfId="665"/>
    <cellStyle name="Заголовки полей 285" xfId="666"/>
    <cellStyle name="Заголовки полей 286" xfId="667"/>
    <cellStyle name="Заголовки полей 287" xfId="668"/>
    <cellStyle name="Заголовки полей 288" xfId="669"/>
    <cellStyle name="Заголовки полей 289" xfId="670"/>
    <cellStyle name="Заголовки полей 29" xfId="671"/>
    <cellStyle name="Заголовки полей 290" xfId="672"/>
    <cellStyle name="Заголовки полей 291" xfId="673"/>
    <cellStyle name="Заголовки полей 292" xfId="674"/>
    <cellStyle name="Заголовки полей 293" xfId="675"/>
    <cellStyle name="Заголовки полей 294" xfId="676"/>
    <cellStyle name="Заголовки полей 295" xfId="677"/>
    <cellStyle name="Заголовки полей 296" xfId="678"/>
    <cellStyle name="Заголовки полей 297" xfId="679"/>
    <cellStyle name="Заголовки полей 298" xfId="680"/>
    <cellStyle name="Заголовки полей 299" xfId="681"/>
    <cellStyle name="Заголовки полей 3" xfId="682"/>
    <cellStyle name="Заголовки полей 30" xfId="683"/>
    <cellStyle name="Заголовки полей 300" xfId="684"/>
    <cellStyle name="Заголовки полей 301" xfId="685"/>
    <cellStyle name="Заголовки полей 302" xfId="686"/>
    <cellStyle name="Заголовки полей 303" xfId="687"/>
    <cellStyle name="Заголовки полей 304" xfId="688"/>
    <cellStyle name="Заголовки полей 305" xfId="689"/>
    <cellStyle name="Заголовки полей 306" xfId="690"/>
    <cellStyle name="Заголовки полей 307" xfId="691"/>
    <cellStyle name="Заголовки полей 308" xfId="692"/>
    <cellStyle name="Заголовки полей 309" xfId="693"/>
    <cellStyle name="Заголовки полей 31" xfId="694"/>
    <cellStyle name="Заголовки полей 310" xfId="695"/>
    <cellStyle name="Заголовки полей 311" xfId="696"/>
    <cellStyle name="Заголовки полей 312" xfId="697"/>
    <cellStyle name="Заголовки полей 313" xfId="698"/>
    <cellStyle name="Заголовки полей 314" xfId="699"/>
    <cellStyle name="Заголовки полей 315" xfId="700"/>
    <cellStyle name="Заголовки полей 316" xfId="701"/>
    <cellStyle name="Заголовки полей 317" xfId="702"/>
    <cellStyle name="Заголовки полей 318" xfId="703"/>
    <cellStyle name="Заголовки полей 319" xfId="704"/>
    <cellStyle name="Заголовки полей 32" xfId="705"/>
    <cellStyle name="Заголовки полей 320" xfId="706"/>
    <cellStyle name="Заголовки полей 321" xfId="707"/>
    <cellStyle name="Заголовки полей 322" xfId="708"/>
    <cellStyle name="Заголовки полей 323" xfId="709"/>
    <cellStyle name="Заголовки полей 324" xfId="710"/>
    <cellStyle name="Заголовки полей 325" xfId="711"/>
    <cellStyle name="Заголовки полей 326" xfId="712"/>
    <cellStyle name="Заголовки полей 327" xfId="713"/>
    <cellStyle name="Заголовки полей 328" xfId="714"/>
    <cellStyle name="Заголовки полей 329" xfId="715"/>
    <cellStyle name="Заголовки полей 33" xfId="716"/>
    <cellStyle name="Заголовки полей 330" xfId="717"/>
    <cellStyle name="Заголовки полей 331" xfId="718"/>
    <cellStyle name="Заголовки полей 332" xfId="719"/>
    <cellStyle name="Заголовки полей 333" xfId="720"/>
    <cellStyle name="Заголовки полей 334" xfId="721"/>
    <cellStyle name="Заголовки полей 335" xfId="722"/>
    <cellStyle name="Заголовки полей 336" xfId="723"/>
    <cellStyle name="Заголовки полей 337" xfId="724"/>
    <cellStyle name="Заголовки полей 338" xfId="725"/>
    <cellStyle name="Заголовки полей 339" xfId="726"/>
    <cellStyle name="Заголовки полей 34" xfId="727"/>
    <cellStyle name="Заголовки полей 340" xfId="728"/>
    <cellStyle name="Заголовки полей 341" xfId="729"/>
    <cellStyle name="Заголовки полей 342" xfId="730"/>
    <cellStyle name="Заголовки полей 343" xfId="731"/>
    <cellStyle name="Заголовки полей 344" xfId="732"/>
    <cellStyle name="Заголовки полей 345" xfId="733"/>
    <cellStyle name="Заголовки полей 346" xfId="734"/>
    <cellStyle name="Заголовки полей 347" xfId="735"/>
    <cellStyle name="Заголовки полей 348" xfId="736"/>
    <cellStyle name="Заголовки полей 349" xfId="737"/>
    <cellStyle name="Заголовки полей 35" xfId="738"/>
    <cellStyle name="Заголовки полей 35 2" xfId="739"/>
    <cellStyle name="Заголовки полей 350" xfId="740"/>
    <cellStyle name="Заголовки полей 351" xfId="741"/>
    <cellStyle name="Заголовки полей 352" xfId="742"/>
    <cellStyle name="Заголовки полей 353" xfId="743"/>
    <cellStyle name="Заголовки полей 354" xfId="744"/>
    <cellStyle name="Заголовки полей 355" xfId="745"/>
    <cellStyle name="Заголовки полей 356" xfId="746"/>
    <cellStyle name="Заголовки полей 357" xfId="747"/>
    <cellStyle name="Заголовки полей 358" xfId="748"/>
    <cellStyle name="Заголовки полей 359" xfId="749"/>
    <cellStyle name="Заголовки полей 36" xfId="750"/>
    <cellStyle name="Заголовки полей 360" xfId="751"/>
    <cellStyle name="Заголовки полей 361" xfId="752"/>
    <cellStyle name="Заголовки полей 362" xfId="753"/>
    <cellStyle name="Заголовки полей 363" xfId="754"/>
    <cellStyle name="Заголовки полей 364" xfId="755"/>
    <cellStyle name="Заголовки полей 365" xfId="756"/>
    <cellStyle name="Заголовки полей 366" xfId="757"/>
    <cellStyle name="Заголовки полей 367" xfId="758"/>
    <cellStyle name="Заголовки полей 368" xfId="759"/>
    <cellStyle name="Заголовки полей 37" xfId="760"/>
    <cellStyle name="Заголовки полей 38" xfId="761"/>
    <cellStyle name="Заголовки полей 39" xfId="762"/>
    <cellStyle name="Заголовки полей 4" xfId="763"/>
    <cellStyle name="Заголовки полей 40" xfId="764"/>
    <cellStyle name="Заголовки полей 41" xfId="765"/>
    <cellStyle name="Заголовки полей 42" xfId="766"/>
    <cellStyle name="Заголовки полей 43" xfId="767"/>
    <cellStyle name="Заголовки полей 44" xfId="768"/>
    <cellStyle name="Заголовки полей 45" xfId="769"/>
    <cellStyle name="Заголовки полей 46" xfId="770"/>
    <cellStyle name="Заголовки полей 47" xfId="771"/>
    <cellStyle name="Заголовки полей 48" xfId="772"/>
    <cellStyle name="Заголовки полей 49" xfId="773"/>
    <cellStyle name="Заголовки полей 5" xfId="774"/>
    <cellStyle name="Заголовки полей 50" xfId="775"/>
    <cellStyle name="Заголовки полей 51" xfId="776"/>
    <cellStyle name="Заголовки полей 52" xfId="777"/>
    <cellStyle name="Заголовки полей 53" xfId="778"/>
    <cellStyle name="Заголовки полей 54" xfId="779"/>
    <cellStyle name="Заголовки полей 55" xfId="780"/>
    <cellStyle name="Заголовки полей 56" xfId="781"/>
    <cellStyle name="Заголовки полей 57" xfId="782"/>
    <cellStyle name="Заголовки полей 58" xfId="783"/>
    <cellStyle name="Заголовки полей 59" xfId="784"/>
    <cellStyle name="Заголовки полей 6" xfId="785"/>
    <cellStyle name="Заголовки полей 60" xfId="786"/>
    <cellStyle name="Заголовки полей 61" xfId="787"/>
    <cellStyle name="Заголовки полей 62" xfId="788"/>
    <cellStyle name="Заголовки полей 63" xfId="789"/>
    <cellStyle name="Заголовки полей 64" xfId="790"/>
    <cellStyle name="Заголовки полей 65" xfId="791"/>
    <cellStyle name="Заголовки полей 66" xfId="792"/>
    <cellStyle name="Заголовки полей 67" xfId="793"/>
    <cellStyle name="Заголовки полей 68" xfId="794"/>
    <cellStyle name="Заголовки полей 69" xfId="795"/>
    <cellStyle name="Заголовки полей 7" xfId="796"/>
    <cellStyle name="Заголовки полей 7 2" xfId="797"/>
    <cellStyle name="Заголовки полей 7 3" xfId="798"/>
    <cellStyle name="Заголовки полей 70" xfId="799"/>
    <cellStyle name="Заголовки полей 71" xfId="800"/>
    <cellStyle name="Заголовки полей 72" xfId="801"/>
    <cellStyle name="Заголовки полей 73" xfId="802"/>
    <cellStyle name="Заголовки полей 74" xfId="803"/>
    <cellStyle name="Заголовки полей 75" xfId="804"/>
    <cellStyle name="Заголовки полей 76" xfId="805"/>
    <cellStyle name="Заголовки полей 77" xfId="806"/>
    <cellStyle name="Заголовки полей 78" xfId="807"/>
    <cellStyle name="Заголовки полей 79" xfId="808"/>
    <cellStyle name="Заголовки полей 8" xfId="809"/>
    <cellStyle name="Заголовки полей 8 2" xfId="810"/>
    <cellStyle name="Заголовки полей 8 3" xfId="811"/>
    <cellStyle name="Заголовки полей 80" xfId="812"/>
    <cellStyle name="Заголовки полей 81" xfId="813"/>
    <cellStyle name="Заголовки полей 82" xfId="814"/>
    <cellStyle name="Заголовки полей 83" xfId="815"/>
    <cellStyle name="Заголовки полей 84" xfId="816"/>
    <cellStyle name="Заголовки полей 85" xfId="817"/>
    <cellStyle name="Заголовки полей 86" xfId="818"/>
    <cellStyle name="Заголовки полей 87" xfId="819"/>
    <cellStyle name="Заголовки полей 88" xfId="820"/>
    <cellStyle name="Заголовки полей 89" xfId="821"/>
    <cellStyle name="Заголовки полей 9" xfId="822"/>
    <cellStyle name="Заголовки полей 90" xfId="823"/>
    <cellStyle name="Заголовки полей 91" xfId="824"/>
    <cellStyle name="Заголовки полей 92" xfId="825"/>
    <cellStyle name="Заголовки полей 93" xfId="826"/>
    <cellStyle name="Заголовки полей 94" xfId="827"/>
    <cellStyle name="Заголовки полей 95" xfId="828"/>
    <cellStyle name="Заголовки полей 96" xfId="829"/>
    <cellStyle name="Заголовки полей 97" xfId="830"/>
    <cellStyle name="Заголовки полей 98" xfId="831"/>
    <cellStyle name="Заголовки полей 99" xfId="832"/>
    <cellStyle name="Заголовки полей_Лист расчета налогового потенц." xfId="833"/>
    <cellStyle name="Заголовок 1 10" xfId="834"/>
    <cellStyle name="Заголовок 1 11" xfId="835"/>
    <cellStyle name="Заголовок 1 12" xfId="836"/>
    <cellStyle name="Заголовок 1 13" xfId="837"/>
    <cellStyle name="Заголовок 1 14" xfId="838"/>
    <cellStyle name="Заголовок 1 15" xfId="839"/>
    <cellStyle name="Заголовок 1 16" xfId="840"/>
    <cellStyle name="Заголовок 1 17" xfId="841"/>
    <cellStyle name="Заголовок 1 18" xfId="842"/>
    <cellStyle name="Заголовок 1 19" xfId="843"/>
    <cellStyle name="Заголовок 1 2" xfId="844"/>
    <cellStyle name="Заголовок 1 20" xfId="845"/>
    <cellStyle name="Заголовок 1 21" xfId="846"/>
    <cellStyle name="Заголовок 1 22" xfId="847"/>
    <cellStyle name="Заголовок 1 23" xfId="848"/>
    <cellStyle name="Заголовок 1 24" xfId="849"/>
    <cellStyle name="Заголовок 1 25" xfId="850"/>
    <cellStyle name="Заголовок 1 26" xfId="851"/>
    <cellStyle name="Заголовок 1 27" xfId="852"/>
    <cellStyle name="Заголовок 1 28" xfId="853"/>
    <cellStyle name="Заголовок 1 29" xfId="854"/>
    <cellStyle name="Заголовок 1 3" xfId="855"/>
    <cellStyle name="Заголовок 1 30" xfId="856"/>
    <cellStyle name="Заголовок 1 31" xfId="857"/>
    <cellStyle name="Заголовок 1 32" xfId="858"/>
    <cellStyle name="Заголовок 1 33" xfId="859"/>
    <cellStyle name="Заголовок 1 4" xfId="860"/>
    <cellStyle name="Заголовок 1 5" xfId="861"/>
    <cellStyle name="Заголовок 1 6" xfId="862"/>
    <cellStyle name="Заголовок 1 7" xfId="863"/>
    <cellStyle name="Заголовок 1 8" xfId="864"/>
    <cellStyle name="Заголовок 1 9" xfId="865"/>
    <cellStyle name="Заголовок 2 10" xfId="866"/>
    <cellStyle name="Заголовок 2 11" xfId="867"/>
    <cellStyle name="Заголовок 2 12" xfId="868"/>
    <cellStyle name="Заголовок 2 13" xfId="869"/>
    <cellStyle name="Заголовок 2 14" xfId="870"/>
    <cellStyle name="Заголовок 2 15" xfId="871"/>
    <cellStyle name="Заголовок 2 16" xfId="872"/>
    <cellStyle name="Заголовок 2 17" xfId="873"/>
    <cellStyle name="Заголовок 2 18" xfId="874"/>
    <cellStyle name="Заголовок 2 19" xfId="875"/>
    <cellStyle name="Заголовок 2 2" xfId="876"/>
    <cellStyle name="Заголовок 2 20" xfId="877"/>
    <cellStyle name="Заголовок 2 21" xfId="878"/>
    <cellStyle name="Заголовок 2 22" xfId="879"/>
    <cellStyle name="Заголовок 2 23" xfId="880"/>
    <cellStyle name="Заголовок 2 24" xfId="881"/>
    <cellStyle name="Заголовок 2 25" xfId="882"/>
    <cellStyle name="Заголовок 2 26" xfId="883"/>
    <cellStyle name="Заголовок 2 27" xfId="884"/>
    <cellStyle name="Заголовок 2 28" xfId="885"/>
    <cellStyle name="Заголовок 2 29" xfId="886"/>
    <cellStyle name="Заголовок 2 3" xfId="887"/>
    <cellStyle name="Заголовок 2 30" xfId="888"/>
    <cellStyle name="Заголовок 2 31" xfId="889"/>
    <cellStyle name="Заголовок 2 32" xfId="890"/>
    <cellStyle name="Заголовок 2 33" xfId="891"/>
    <cellStyle name="Заголовок 2 4" xfId="892"/>
    <cellStyle name="Заголовок 2 5" xfId="893"/>
    <cellStyle name="Заголовок 2 6" xfId="894"/>
    <cellStyle name="Заголовок 2 7" xfId="895"/>
    <cellStyle name="Заголовок 2 8" xfId="896"/>
    <cellStyle name="Заголовок 2 9" xfId="897"/>
    <cellStyle name="Заголовок 3 10" xfId="898"/>
    <cellStyle name="Заголовок 3 11" xfId="899"/>
    <cellStyle name="Заголовок 3 12" xfId="900"/>
    <cellStyle name="Заголовок 3 13" xfId="901"/>
    <cellStyle name="Заголовок 3 14" xfId="902"/>
    <cellStyle name="Заголовок 3 15" xfId="903"/>
    <cellStyle name="Заголовок 3 16" xfId="904"/>
    <cellStyle name="Заголовок 3 17" xfId="905"/>
    <cellStyle name="Заголовок 3 18" xfId="906"/>
    <cellStyle name="Заголовок 3 19" xfId="907"/>
    <cellStyle name="Заголовок 3 2" xfId="908"/>
    <cellStyle name="Заголовок 3 20" xfId="909"/>
    <cellStyle name="Заголовок 3 21" xfId="910"/>
    <cellStyle name="Заголовок 3 22" xfId="911"/>
    <cellStyle name="Заголовок 3 23" xfId="912"/>
    <cellStyle name="Заголовок 3 24" xfId="913"/>
    <cellStyle name="Заголовок 3 25" xfId="914"/>
    <cellStyle name="Заголовок 3 26" xfId="915"/>
    <cellStyle name="Заголовок 3 27" xfId="916"/>
    <cellStyle name="Заголовок 3 28" xfId="917"/>
    <cellStyle name="Заголовок 3 29" xfId="918"/>
    <cellStyle name="Заголовок 3 3" xfId="919"/>
    <cellStyle name="Заголовок 3 30" xfId="920"/>
    <cellStyle name="Заголовок 3 31" xfId="921"/>
    <cellStyle name="Заголовок 3 32" xfId="922"/>
    <cellStyle name="Заголовок 3 33" xfId="923"/>
    <cellStyle name="Заголовок 3 4" xfId="924"/>
    <cellStyle name="Заголовок 3 5" xfId="925"/>
    <cellStyle name="Заголовок 3 6" xfId="926"/>
    <cellStyle name="Заголовок 3 7" xfId="927"/>
    <cellStyle name="Заголовок 3 8" xfId="928"/>
    <cellStyle name="Заголовок 3 9" xfId="929"/>
    <cellStyle name="Заголовок 4 10" xfId="930"/>
    <cellStyle name="Заголовок 4 11" xfId="931"/>
    <cellStyle name="Заголовок 4 12" xfId="932"/>
    <cellStyle name="Заголовок 4 13" xfId="933"/>
    <cellStyle name="Заголовок 4 14" xfId="934"/>
    <cellStyle name="Заголовок 4 15" xfId="935"/>
    <cellStyle name="Заголовок 4 16" xfId="936"/>
    <cellStyle name="Заголовок 4 17" xfId="937"/>
    <cellStyle name="Заголовок 4 18" xfId="938"/>
    <cellStyle name="Заголовок 4 19" xfId="939"/>
    <cellStyle name="Заголовок 4 2" xfId="940"/>
    <cellStyle name="Заголовок 4 20" xfId="941"/>
    <cellStyle name="Заголовок 4 21" xfId="942"/>
    <cellStyle name="Заголовок 4 22" xfId="943"/>
    <cellStyle name="Заголовок 4 23" xfId="944"/>
    <cellStyle name="Заголовок 4 24" xfId="945"/>
    <cellStyle name="Заголовок 4 25" xfId="946"/>
    <cellStyle name="Заголовок 4 26" xfId="947"/>
    <cellStyle name="Заголовок 4 27" xfId="948"/>
    <cellStyle name="Заголовок 4 28" xfId="949"/>
    <cellStyle name="Заголовок 4 29" xfId="950"/>
    <cellStyle name="Заголовок 4 3" xfId="951"/>
    <cellStyle name="Заголовок 4 30" xfId="952"/>
    <cellStyle name="Заголовок 4 31" xfId="953"/>
    <cellStyle name="Заголовок 4 32" xfId="954"/>
    <cellStyle name="Заголовок 4 33" xfId="955"/>
    <cellStyle name="Заголовок 4 4" xfId="956"/>
    <cellStyle name="Заголовок 4 5" xfId="957"/>
    <cellStyle name="Заголовок 4 6" xfId="958"/>
    <cellStyle name="Заголовок 4 7" xfId="959"/>
    <cellStyle name="Заголовок 4 8" xfId="960"/>
    <cellStyle name="Заголовок 4 9" xfId="961"/>
    <cellStyle name="Заголовок меры" xfId="962"/>
    <cellStyle name="Заголовок меры 10" xfId="963"/>
    <cellStyle name="Заголовок меры 11" xfId="964"/>
    <cellStyle name="Заголовок меры 12" xfId="965"/>
    <cellStyle name="Заголовок меры 13" xfId="966"/>
    <cellStyle name="Заголовок меры 14" xfId="967"/>
    <cellStyle name="Заголовок меры 15" xfId="968"/>
    <cellStyle name="Заголовок меры 16" xfId="969"/>
    <cellStyle name="Заголовок меры 17" xfId="970"/>
    <cellStyle name="Заголовок меры 18" xfId="971"/>
    <cellStyle name="Заголовок меры 19" xfId="972"/>
    <cellStyle name="Заголовок меры 2" xfId="973"/>
    <cellStyle name="Заголовок меры 2 2" xfId="974"/>
    <cellStyle name="Заголовок меры 20" xfId="975"/>
    <cellStyle name="Заголовок меры 21" xfId="976"/>
    <cellStyle name="Заголовок меры 22" xfId="977"/>
    <cellStyle name="Заголовок меры 23" xfId="978"/>
    <cellStyle name="Заголовок меры 24" xfId="979"/>
    <cellStyle name="Заголовок меры 25" xfId="980"/>
    <cellStyle name="Заголовок меры 26" xfId="981"/>
    <cellStyle name="Заголовок меры 27" xfId="982"/>
    <cellStyle name="Заголовок меры 28" xfId="983"/>
    <cellStyle name="Заголовок меры 29" xfId="984"/>
    <cellStyle name="Заголовок меры 3" xfId="985"/>
    <cellStyle name="Заголовок меры 30" xfId="986"/>
    <cellStyle name="Заголовок меры 31" xfId="987"/>
    <cellStyle name="Заголовок меры 32" xfId="988"/>
    <cellStyle name="Заголовок меры 33" xfId="989"/>
    <cellStyle name="Заголовок меры 34" xfId="990"/>
    <cellStyle name="Заголовок меры 35" xfId="991"/>
    <cellStyle name="Заголовок меры 35 2" xfId="992"/>
    <cellStyle name="Заголовок меры 36" xfId="993"/>
    <cellStyle name="Заголовок меры 37" xfId="994"/>
    <cellStyle name="Заголовок меры 38" xfId="995"/>
    <cellStyle name="Заголовок меры 4" xfId="996"/>
    <cellStyle name="Заголовок меры 5" xfId="997"/>
    <cellStyle name="Заголовок меры 5 2" xfId="998"/>
    <cellStyle name="Заголовок меры 5 3" xfId="999"/>
    <cellStyle name="Заголовок меры 6" xfId="1000"/>
    <cellStyle name="Заголовок меры 7" xfId="1001"/>
    <cellStyle name="Заголовок меры 8" xfId="1002"/>
    <cellStyle name="Заголовок меры 9" xfId="1003"/>
    <cellStyle name="Заголовок показателя [печать]" xfId="1004"/>
    <cellStyle name="Заголовок показателя [печать] 10" xfId="1005"/>
    <cellStyle name="Заголовок показателя [печать] 11" xfId="1006"/>
    <cellStyle name="Заголовок показателя [печать] 12" xfId="1007"/>
    <cellStyle name="Заголовок показателя [печать] 13" xfId="1008"/>
    <cellStyle name="Заголовок показателя [печать] 14" xfId="1009"/>
    <cellStyle name="Заголовок показателя [печать] 15" xfId="1010"/>
    <cellStyle name="Заголовок показателя [печать] 16" xfId="1011"/>
    <cellStyle name="Заголовок показателя [печать] 17" xfId="1012"/>
    <cellStyle name="Заголовок показателя [печать] 18" xfId="1013"/>
    <cellStyle name="Заголовок показателя [печать] 19" xfId="1014"/>
    <cellStyle name="Заголовок показателя [печать] 2" xfId="1015"/>
    <cellStyle name="Заголовок показателя [печать] 20" xfId="1016"/>
    <cellStyle name="Заголовок показателя [печать] 21" xfId="1017"/>
    <cellStyle name="Заголовок показателя [печать] 22" xfId="1018"/>
    <cellStyle name="Заголовок показателя [печать] 23" xfId="1019"/>
    <cellStyle name="Заголовок показателя [печать] 24" xfId="1020"/>
    <cellStyle name="Заголовок показателя [печать] 25" xfId="1021"/>
    <cellStyle name="Заголовок показателя [печать] 26" xfId="1022"/>
    <cellStyle name="Заголовок показателя [печать] 27" xfId="1023"/>
    <cellStyle name="Заголовок показателя [печать] 28" xfId="1024"/>
    <cellStyle name="Заголовок показателя [печать] 29" xfId="1025"/>
    <cellStyle name="Заголовок показателя [печать] 3" xfId="1026"/>
    <cellStyle name="Заголовок показателя [печать] 3 2" xfId="1027"/>
    <cellStyle name="Заголовок показателя [печать] 3 3" xfId="1028"/>
    <cellStyle name="Заголовок показателя [печать] 30" xfId="1029"/>
    <cellStyle name="Заголовок показателя [печать] 31" xfId="1030"/>
    <cellStyle name="Заголовок показателя [печать] 32" xfId="1031"/>
    <cellStyle name="Заголовок показателя [печать] 33" xfId="1032"/>
    <cellStyle name="Заголовок показателя [печать] 34" xfId="1033"/>
    <cellStyle name="Заголовок показателя [печать] 35" xfId="1034"/>
    <cellStyle name="Заголовок показателя [печать] 36" xfId="1035"/>
    <cellStyle name="Заголовок показателя [печать] 37" xfId="1036"/>
    <cellStyle name="Заголовок показателя [печать] 4" xfId="1037"/>
    <cellStyle name="Заголовок показателя [печать] 4 2" xfId="1038"/>
    <cellStyle name="Заголовок показателя [печать] 4 3" xfId="1039"/>
    <cellStyle name="Заголовок показателя [печать] 5" xfId="1040"/>
    <cellStyle name="Заголовок показателя [печать] 6" xfId="1041"/>
    <cellStyle name="Заголовок показателя [печать] 7" xfId="1042"/>
    <cellStyle name="Заголовок показателя [печать] 8" xfId="1043"/>
    <cellStyle name="Заголовок показателя [печать] 9" xfId="1044"/>
    <cellStyle name="Заголовок показателя константы" xfId="1045"/>
    <cellStyle name="Заголовок показателя константы 10" xfId="1046"/>
    <cellStyle name="Заголовок показателя константы 11" xfId="1047"/>
    <cellStyle name="Заголовок показателя константы 12" xfId="1048"/>
    <cellStyle name="Заголовок показателя константы 13" xfId="1049"/>
    <cellStyle name="Заголовок показателя константы 14" xfId="1050"/>
    <cellStyle name="Заголовок показателя константы 15" xfId="1051"/>
    <cellStyle name="Заголовок показателя константы 16" xfId="1052"/>
    <cellStyle name="Заголовок показателя константы 17" xfId="1053"/>
    <cellStyle name="Заголовок показателя константы 18" xfId="1054"/>
    <cellStyle name="Заголовок показателя константы 19" xfId="1055"/>
    <cellStyle name="Заголовок показателя константы 2" xfId="1056"/>
    <cellStyle name="Заголовок показателя константы 2 2" xfId="1057"/>
    <cellStyle name="Заголовок показателя константы 20" xfId="1058"/>
    <cellStyle name="Заголовок показателя константы 21" xfId="1059"/>
    <cellStyle name="Заголовок показателя константы 22" xfId="1060"/>
    <cellStyle name="Заголовок показателя константы 23" xfId="1061"/>
    <cellStyle name="Заголовок показателя константы 24" xfId="1062"/>
    <cellStyle name="Заголовок показателя константы 25" xfId="1063"/>
    <cellStyle name="Заголовок показателя константы 26" xfId="1064"/>
    <cellStyle name="Заголовок показателя константы 27" xfId="1065"/>
    <cellStyle name="Заголовок показателя константы 28" xfId="1066"/>
    <cellStyle name="Заголовок показателя константы 29" xfId="1067"/>
    <cellStyle name="Заголовок показателя константы 3" xfId="1068"/>
    <cellStyle name="Заголовок показателя константы 30" xfId="1069"/>
    <cellStyle name="Заголовок показателя константы 31" xfId="1070"/>
    <cellStyle name="Заголовок показателя константы 32" xfId="1071"/>
    <cellStyle name="Заголовок показателя константы 33" xfId="1072"/>
    <cellStyle name="Заголовок показателя константы 34" xfId="1073"/>
    <cellStyle name="Заголовок показателя константы 35" xfId="1074"/>
    <cellStyle name="Заголовок показателя константы 36" xfId="1075"/>
    <cellStyle name="Заголовок показателя константы 37" xfId="1076"/>
    <cellStyle name="Заголовок показателя константы 4" xfId="1077"/>
    <cellStyle name="Заголовок показателя константы 5" xfId="1078"/>
    <cellStyle name="Заголовок показателя константы 5 2" xfId="1079"/>
    <cellStyle name="Заголовок показателя константы 5 3" xfId="1080"/>
    <cellStyle name="Заголовок показателя константы 6" xfId="1081"/>
    <cellStyle name="Заголовок показателя константы 7" xfId="1082"/>
    <cellStyle name="Заголовок показателя константы 8" xfId="1083"/>
    <cellStyle name="Заголовок показателя константы 9" xfId="1084"/>
    <cellStyle name="Заголовок результата расчета" xfId="1085"/>
    <cellStyle name="Заголовок результата расчета 10" xfId="1086"/>
    <cellStyle name="Заголовок результата расчета 11" xfId="1087"/>
    <cellStyle name="Заголовок результата расчета 12" xfId="1088"/>
    <cellStyle name="Заголовок результата расчета 13" xfId="1089"/>
    <cellStyle name="Заголовок результата расчета 14" xfId="1090"/>
    <cellStyle name="Заголовок результата расчета 15" xfId="1091"/>
    <cellStyle name="Заголовок результата расчета 16" xfId="1092"/>
    <cellStyle name="Заголовок результата расчета 17" xfId="1093"/>
    <cellStyle name="Заголовок результата расчета 18" xfId="1094"/>
    <cellStyle name="Заголовок результата расчета 19" xfId="1095"/>
    <cellStyle name="Заголовок результата расчета 2" xfId="1096"/>
    <cellStyle name="Заголовок результата расчета 2 2" xfId="1097"/>
    <cellStyle name="Заголовок результата расчета 20" xfId="1098"/>
    <cellStyle name="Заголовок результата расчета 21" xfId="1099"/>
    <cellStyle name="Заголовок результата расчета 22" xfId="1100"/>
    <cellStyle name="Заголовок результата расчета 23" xfId="1101"/>
    <cellStyle name="Заголовок результата расчета 24" xfId="1102"/>
    <cellStyle name="Заголовок результата расчета 25" xfId="1103"/>
    <cellStyle name="Заголовок результата расчета 26" xfId="1104"/>
    <cellStyle name="Заголовок результата расчета 27" xfId="1105"/>
    <cellStyle name="Заголовок результата расчета 28" xfId="1106"/>
    <cellStyle name="Заголовок результата расчета 29" xfId="1107"/>
    <cellStyle name="Заголовок результата расчета 3" xfId="1108"/>
    <cellStyle name="Заголовок результата расчета 30" xfId="1109"/>
    <cellStyle name="Заголовок результата расчета 31" xfId="1110"/>
    <cellStyle name="Заголовок результата расчета 32" xfId="1111"/>
    <cellStyle name="Заголовок результата расчета 33" xfId="1112"/>
    <cellStyle name="Заголовок результата расчета 34" xfId="1113"/>
    <cellStyle name="Заголовок результата расчета 35" xfId="1114"/>
    <cellStyle name="Заголовок результата расчета 36" xfId="1115"/>
    <cellStyle name="Заголовок результата расчета 37" xfId="1116"/>
    <cellStyle name="Заголовок результата расчета 38" xfId="1117"/>
    <cellStyle name="Заголовок результата расчета 4" xfId="1118"/>
    <cellStyle name="Заголовок результата расчета 5" xfId="1119"/>
    <cellStyle name="Заголовок результата расчета 5 2" xfId="1120"/>
    <cellStyle name="Заголовок результата расчета 5 3" xfId="1121"/>
    <cellStyle name="Заголовок результата расчета 6" xfId="1122"/>
    <cellStyle name="Заголовок результата расчета 7" xfId="1123"/>
    <cellStyle name="Заголовок результата расчета 8" xfId="1124"/>
    <cellStyle name="Заголовок результата расчета 9" xfId="1125"/>
    <cellStyle name="Заголовок свободного показателя" xfId="1126"/>
    <cellStyle name="Заголовок свободного показателя 10" xfId="1127"/>
    <cellStyle name="Заголовок свободного показателя 11" xfId="1128"/>
    <cellStyle name="Заголовок свободного показателя 12" xfId="1129"/>
    <cellStyle name="Заголовок свободного показателя 13" xfId="1130"/>
    <cellStyle name="Заголовок свободного показателя 14" xfId="1131"/>
    <cellStyle name="Заголовок свободного показателя 15" xfId="1132"/>
    <cellStyle name="Заголовок свободного показателя 16" xfId="1133"/>
    <cellStyle name="Заголовок свободного показателя 17" xfId="1134"/>
    <cellStyle name="Заголовок свободного показателя 18" xfId="1135"/>
    <cellStyle name="Заголовок свободного показателя 19" xfId="1136"/>
    <cellStyle name="Заголовок свободного показателя 2" xfId="1137"/>
    <cellStyle name="Заголовок свободного показателя 2 2" xfId="1138"/>
    <cellStyle name="Заголовок свободного показателя 20" xfId="1139"/>
    <cellStyle name="Заголовок свободного показателя 21" xfId="1140"/>
    <cellStyle name="Заголовок свободного показателя 22" xfId="1141"/>
    <cellStyle name="Заголовок свободного показателя 23" xfId="1142"/>
    <cellStyle name="Заголовок свободного показателя 24" xfId="1143"/>
    <cellStyle name="Заголовок свободного показателя 25" xfId="1144"/>
    <cellStyle name="Заголовок свободного показателя 26" xfId="1145"/>
    <cellStyle name="Заголовок свободного показателя 27" xfId="1146"/>
    <cellStyle name="Заголовок свободного показателя 28" xfId="1147"/>
    <cellStyle name="Заголовок свободного показателя 29" xfId="1148"/>
    <cellStyle name="Заголовок свободного показателя 3" xfId="1149"/>
    <cellStyle name="Заголовок свободного показателя 30" xfId="1150"/>
    <cellStyle name="Заголовок свободного показателя 31" xfId="1151"/>
    <cellStyle name="Заголовок свободного показателя 32" xfId="1152"/>
    <cellStyle name="Заголовок свободного показателя 33" xfId="1153"/>
    <cellStyle name="Заголовок свободного показателя 34" xfId="1154"/>
    <cellStyle name="Заголовок свободного показателя 35" xfId="1155"/>
    <cellStyle name="Заголовок свободного показателя 36" xfId="1156"/>
    <cellStyle name="Заголовок свободного показателя 37" xfId="1157"/>
    <cellStyle name="Заголовок свободного показателя 38" xfId="1158"/>
    <cellStyle name="Заголовок свободного показателя 4" xfId="1159"/>
    <cellStyle name="Заголовок свободного показателя 5" xfId="1160"/>
    <cellStyle name="Заголовок свободного показателя 5 2" xfId="1161"/>
    <cellStyle name="Заголовок свободного показателя 5 3" xfId="1162"/>
    <cellStyle name="Заголовок свободного показателя 6" xfId="1163"/>
    <cellStyle name="Заголовок свободного показателя 7" xfId="1164"/>
    <cellStyle name="Заголовок свободного показателя 8" xfId="1165"/>
    <cellStyle name="Заголовок свободного показателя 9" xfId="1166"/>
    <cellStyle name="Значение фильтра" xfId="1167"/>
    <cellStyle name="Значение фильтра [печать]" xfId="1168"/>
    <cellStyle name="Значение фильтра [печать] 10" xfId="1169"/>
    <cellStyle name="Значение фильтра [печать] 11" xfId="1170"/>
    <cellStyle name="Значение фильтра [печать] 12" xfId="1171"/>
    <cellStyle name="Значение фильтра [печать] 13" xfId="1172"/>
    <cellStyle name="Значение фильтра [печать] 14" xfId="1173"/>
    <cellStyle name="Значение фильтра [печать] 15" xfId="1174"/>
    <cellStyle name="Значение фильтра [печать] 16" xfId="1175"/>
    <cellStyle name="Значение фильтра [печать] 17" xfId="1176"/>
    <cellStyle name="Значение фильтра [печать] 18" xfId="1177"/>
    <cellStyle name="Значение фильтра [печать] 19" xfId="1178"/>
    <cellStyle name="Значение фильтра [печать] 2" xfId="1179"/>
    <cellStyle name="Значение фильтра [печать] 2 2" xfId="1180"/>
    <cellStyle name="Значение фильтра [печать] 20" xfId="1181"/>
    <cellStyle name="Значение фильтра [печать] 21" xfId="1182"/>
    <cellStyle name="Значение фильтра [печать] 22" xfId="1183"/>
    <cellStyle name="Значение фильтра [печать] 23" xfId="1184"/>
    <cellStyle name="Значение фильтра [печать] 24" xfId="1185"/>
    <cellStyle name="Значение фильтра [печать] 25" xfId="1186"/>
    <cellStyle name="Значение фильтра [печать] 26" xfId="1187"/>
    <cellStyle name="Значение фильтра [печать] 27" xfId="1188"/>
    <cellStyle name="Значение фильтра [печать] 28" xfId="1189"/>
    <cellStyle name="Значение фильтра [печать] 29" xfId="1190"/>
    <cellStyle name="Значение фильтра [печать] 3" xfId="1191"/>
    <cellStyle name="Значение фильтра [печать] 30" xfId="1192"/>
    <cellStyle name="Значение фильтра [печать] 31" xfId="1193"/>
    <cellStyle name="Значение фильтра [печать] 32" xfId="1194"/>
    <cellStyle name="Значение фильтра [печать] 33" xfId="1195"/>
    <cellStyle name="Значение фильтра [печать] 34" xfId="1196"/>
    <cellStyle name="Значение фильтра [печать] 35" xfId="1197"/>
    <cellStyle name="Значение фильтра [печать] 36" xfId="1198"/>
    <cellStyle name="Значение фильтра [печать] 37" xfId="1199"/>
    <cellStyle name="Значение фильтра [печать] 4" xfId="1200"/>
    <cellStyle name="Значение фильтра [печать] 5" xfId="1201"/>
    <cellStyle name="Значение фильтра [печать] 5 2" xfId="1202"/>
    <cellStyle name="Значение фильтра [печать] 5 3" xfId="1203"/>
    <cellStyle name="Значение фильтра [печать] 6" xfId="1204"/>
    <cellStyle name="Значение фильтра [печать] 7" xfId="1205"/>
    <cellStyle name="Значение фильтра [печать] 8" xfId="1206"/>
    <cellStyle name="Значение фильтра [печать] 9" xfId="1207"/>
    <cellStyle name="Значение фильтра 10" xfId="1208"/>
    <cellStyle name="Значение фильтра 100" xfId="1209"/>
    <cellStyle name="Значение фильтра 101" xfId="1210"/>
    <cellStyle name="Значение фильтра 102" xfId="1211"/>
    <cellStyle name="Значение фильтра 103" xfId="1212"/>
    <cellStyle name="Значение фильтра 104" xfId="1213"/>
    <cellStyle name="Значение фильтра 105" xfId="1214"/>
    <cellStyle name="Значение фильтра 106" xfId="1215"/>
    <cellStyle name="Значение фильтра 107" xfId="1216"/>
    <cellStyle name="Значение фильтра 108" xfId="1217"/>
    <cellStyle name="Значение фильтра 109" xfId="1218"/>
    <cellStyle name="Значение фильтра 11" xfId="1219"/>
    <cellStyle name="Значение фильтра 110" xfId="1220"/>
    <cellStyle name="Значение фильтра 111" xfId="1221"/>
    <cellStyle name="Значение фильтра 112" xfId="1222"/>
    <cellStyle name="Значение фильтра 113" xfId="1223"/>
    <cellStyle name="Значение фильтра 114" xfId="1224"/>
    <cellStyle name="Значение фильтра 115" xfId="1225"/>
    <cellStyle name="Значение фильтра 116" xfId="1226"/>
    <cellStyle name="Значение фильтра 117" xfId="1227"/>
    <cellStyle name="Значение фильтра 118" xfId="1228"/>
    <cellStyle name="Значение фильтра 119" xfId="1229"/>
    <cellStyle name="Значение фильтра 12" xfId="1230"/>
    <cellStyle name="Значение фильтра 120" xfId="1231"/>
    <cellStyle name="Значение фильтра 121" xfId="1232"/>
    <cellStyle name="Значение фильтра 122" xfId="1233"/>
    <cellStyle name="Значение фильтра 123" xfId="1234"/>
    <cellStyle name="Значение фильтра 124" xfId="1235"/>
    <cellStyle name="Значение фильтра 125" xfId="1236"/>
    <cellStyle name="Значение фильтра 126" xfId="1237"/>
    <cellStyle name="Значение фильтра 127" xfId="1238"/>
    <cellStyle name="Значение фильтра 128" xfId="1239"/>
    <cellStyle name="Значение фильтра 129" xfId="1240"/>
    <cellStyle name="Значение фильтра 13" xfId="1241"/>
    <cellStyle name="Значение фильтра 130" xfId="1242"/>
    <cellStyle name="Значение фильтра 131" xfId="1243"/>
    <cellStyle name="Значение фильтра 132" xfId="1244"/>
    <cellStyle name="Значение фильтра 133" xfId="1245"/>
    <cellStyle name="Значение фильтра 134" xfId="1246"/>
    <cellStyle name="Значение фильтра 135" xfId="1247"/>
    <cellStyle name="Значение фильтра 136" xfId="1248"/>
    <cellStyle name="Значение фильтра 137" xfId="1249"/>
    <cellStyle name="Значение фильтра 138" xfId="1250"/>
    <cellStyle name="Значение фильтра 139" xfId="1251"/>
    <cellStyle name="Значение фильтра 14" xfId="1252"/>
    <cellStyle name="Значение фильтра 140" xfId="1253"/>
    <cellStyle name="Значение фильтра 141" xfId="1254"/>
    <cellStyle name="Значение фильтра 142" xfId="1255"/>
    <cellStyle name="Значение фильтра 143" xfId="1256"/>
    <cellStyle name="Значение фильтра 144" xfId="1257"/>
    <cellStyle name="Значение фильтра 145" xfId="1258"/>
    <cellStyle name="Значение фильтра 146" xfId="1259"/>
    <cellStyle name="Значение фильтра 147" xfId="1260"/>
    <cellStyle name="Значение фильтра 148" xfId="1261"/>
    <cellStyle name="Значение фильтра 149" xfId="1262"/>
    <cellStyle name="Значение фильтра 15" xfId="1263"/>
    <cellStyle name="Значение фильтра 150" xfId="1264"/>
    <cellStyle name="Значение фильтра 151" xfId="1265"/>
    <cellStyle name="Значение фильтра 152" xfId="1266"/>
    <cellStyle name="Значение фильтра 153" xfId="1267"/>
    <cellStyle name="Значение фильтра 154" xfId="1268"/>
    <cellStyle name="Значение фильтра 155" xfId="1269"/>
    <cellStyle name="Значение фильтра 156" xfId="1270"/>
    <cellStyle name="Значение фильтра 157" xfId="1271"/>
    <cellStyle name="Значение фильтра 158" xfId="1272"/>
    <cellStyle name="Значение фильтра 159" xfId="1273"/>
    <cellStyle name="Значение фильтра 16" xfId="1274"/>
    <cellStyle name="Значение фильтра 160" xfId="1275"/>
    <cellStyle name="Значение фильтра 161" xfId="1276"/>
    <cellStyle name="Значение фильтра 162" xfId="1277"/>
    <cellStyle name="Значение фильтра 163" xfId="1278"/>
    <cellStyle name="Значение фильтра 164" xfId="1279"/>
    <cellStyle name="Значение фильтра 165" xfId="1280"/>
    <cellStyle name="Значение фильтра 166" xfId="1281"/>
    <cellStyle name="Значение фильтра 167" xfId="1282"/>
    <cellStyle name="Значение фильтра 168" xfId="1283"/>
    <cellStyle name="Значение фильтра 169" xfId="1284"/>
    <cellStyle name="Значение фильтра 17" xfId="1285"/>
    <cellStyle name="Значение фильтра 170" xfId="1286"/>
    <cellStyle name="Значение фильтра 171" xfId="1287"/>
    <cellStyle name="Значение фильтра 172" xfId="1288"/>
    <cellStyle name="Значение фильтра 173" xfId="1289"/>
    <cellStyle name="Значение фильтра 174" xfId="1290"/>
    <cellStyle name="Значение фильтра 175" xfId="1291"/>
    <cellStyle name="Значение фильтра 176" xfId="1292"/>
    <cellStyle name="Значение фильтра 177" xfId="1293"/>
    <cellStyle name="Значение фильтра 178" xfId="1294"/>
    <cellStyle name="Значение фильтра 179" xfId="1295"/>
    <cellStyle name="Значение фильтра 18" xfId="1296"/>
    <cellStyle name="Значение фильтра 180" xfId="1297"/>
    <cellStyle name="Значение фильтра 181" xfId="1298"/>
    <cellStyle name="Значение фильтра 182" xfId="1299"/>
    <cellStyle name="Значение фильтра 183" xfId="1300"/>
    <cellStyle name="Значение фильтра 184" xfId="1301"/>
    <cellStyle name="Значение фильтра 185" xfId="1302"/>
    <cellStyle name="Значение фильтра 186" xfId="1303"/>
    <cellStyle name="Значение фильтра 187" xfId="1304"/>
    <cellStyle name="Значение фильтра 188" xfId="1305"/>
    <cellStyle name="Значение фильтра 189" xfId="1306"/>
    <cellStyle name="Значение фильтра 19" xfId="1307"/>
    <cellStyle name="Значение фильтра 190" xfId="1308"/>
    <cellStyle name="Значение фильтра 191" xfId="1309"/>
    <cellStyle name="Значение фильтра 192" xfId="1310"/>
    <cellStyle name="Значение фильтра 193" xfId="1311"/>
    <cellStyle name="Значение фильтра 194" xfId="1312"/>
    <cellStyle name="Значение фильтра 195" xfId="1313"/>
    <cellStyle name="Значение фильтра 196" xfId="1314"/>
    <cellStyle name="Значение фильтра 197" xfId="1315"/>
    <cellStyle name="Значение фильтра 198" xfId="1316"/>
    <cellStyle name="Значение фильтра 199" xfId="1317"/>
    <cellStyle name="Значение фильтра 2" xfId="1318"/>
    <cellStyle name="Значение фильтра 2 2" xfId="1319"/>
    <cellStyle name="Значение фильтра 20" xfId="1320"/>
    <cellStyle name="Значение фильтра 200" xfId="1321"/>
    <cellStyle name="Значение фильтра 201" xfId="1322"/>
    <cellStyle name="Значение фильтра 202" xfId="1323"/>
    <cellStyle name="Значение фильтра 203" xfId="1324"/>
    <cellStyle name="Значение фильтра 204" xfId="1325"/>
    <cellStyle name="Значение фильтра 205" xfId="1326"/>
    <cellStyle name="Значение фильтра 206" xfId="1327"/>
    <cellStyle name="Значение фильтра 207" xfId="1328"/>
    <cellStyle name="Значение фильтра 208" xfId="1329"/>
    <cellStyle name="Значение фильтра 209" xfId="1330"/>
    <cellStyle name="Значение фильтра 21" xfId="1331"/>
    <cellStyle name="Значение фильтра 210" xfId="1332"/>
    <cellStyle name="Значение фильтра 211" xfId="1333"/>
    <cellStyle name="Значение фильтра 212" xfId="1334"/>
    <cellStyle name="Значение фильтра 213" xfId="1335"/>
    <cellStyle name="Значение фильтра 214" xfId="1336"/>
    <cellStyle name="Значение фильтра 215" xfId="1337"/>
    <cellStyle name="Значение фильтра 216" xfId="1338"/>
    <cellStyle name="Значение фильтра 217" xfId="1339"/>
    <cellStyle name="Значение фильтра 218" xfId="1340"/>
    <cellStyle name="Значение фильтра 219" xfId="1341"/>
    <cellStyle name="Значение фильтра 22" xfId="1342"/>
    <cellStyle name="Значение фильтра 220" xfId="1343"/>
    <cellStyle name="Значение фильтра 221" xfId="1344"/>
    <cellStyle name="Значение фильтра 222" xfId="1345"/>
    <cellStyle name="Значение фильтра 223" xfId="1346"/>
    <cellStyle name="Значение фильтра 224" xfId="1347"/>
    <cellStyle name="Значение фильтра 225" xfId="1348"/>
    <cellStyle name="Значение фильтра 226" xfId="1349"/>
    <cellStyle name="Значение фильтра 227" xfId="1350"/>
    <cellStyle name="Значение фильтра 228" xfId="1351"/>
    <cellStyle name="Значение фильтра 229" xfId="1352"/>
    <cellStyle name="Значение фильтра 23" xfId="1353"/>
    <cellStyle name="Значение фильтра 230" xfId="1354"/>
    <cellStyle name="Значение фильтра 231" xfId="1355"/>
    <cellStyle name="Значение фильтра 232" xfId="1356"/>
    <cellStyle name="Значение фильтра 233" xfId="1357"/>
    <cellStyle name="Значение фильтра 234" xfId="1358"/>
    <cellStyle name="Значение фильтра 235" xfId="1359"/>
    <cellStyle name="Значение фильтра 236" xfId="1360"/>
    <cellStyle name="Значение фильтра 237" xfId="1361"/>
    <cellStyle name="Значение фильтра 238" xfId="1362"/>
    <cellStyle name="Значение фильтра 239" xfId="1363"/>
    <cellStyle name="Значение фильтра 24" xfId="1364"/>
    <cellStyle name="Значение фильтра 240" xfId="1365"/>
    <cellStyle name="Значение фильтра 241" xfId="1366"/>
    <cellStyle name="Значение фильтра 242" xfId="1367"/>
    <cellStyle name="Значение фильтра 243" xfId="1368"/>
    <cellStyle name="Значение фильтра 244" xfId="1369"/>
    <cellStyle name="Значение фильтра 245" xfId="1370"/>
    <cellStyle name="Значение фильтра 246" xfId="1371"/>
    <cellStyle name="Значение фильтра 247" xfId="1372"/>
    <cellStyle name="Значение фильтра 248" xfId="1373"/>
    <cellStyle name="Значение фильтра 249" xfId="1374"/>
    <cellStyle name="Значение фильтра 25" xfId="1375"/>
    <cellStyle name="Значение фильтра 250" xfId="1376"/>
    <cellStyle name="Значение фильтра 251" xfId="1377"/>
    <cellStyle name="Значение фильтра 252" xfId="1378"/>
    <cellStyle name="Значение фильтра 253" xfId="1379"/>
    <cellStyle name="Значение фильтра 254" xfId="1380"/>
    <cellStyle name="Значение фильтра 255" xfId="1381"/>
    <cellStyle name="Значение фильтра 256" xfId="1382"/>
    <cellStyle name="Значение фильтра 257" xfId="1383"/>
    <cellStyle name="Значение фильтра 258" xfId="1384"/>
    <cellStyle name="Значение фильтра 259" xfId="1385"/>
    <cellStyle name="Значение фильтра 26" xfId="1386"/>
    <cellStyle name="Значение фильтра 260" xfId="1387"/>
    <cellStyle name="Значение фильтра 261" xfId="1388"/>
    <cellStyle name="Значение фильтра 262" xfId="1389"/>
    <cellStyle name="Значение фильтра 263" xfId="1390"/>
    <cellStyle name="Значение фильтра 264" xfId="1391"/>
    <cellStyle name="Значение фильтра 265" xfId="1392"/>
    <cellStyle name="Значение фильтра 266" xfId="1393"/>
    <cellStyle name="Значение фильтра 267" xfId="1394"/>
    <cellStyle name="Значение фильтра 268" xfId="1395"/>
    <cellStyle name="Значение фильтра 269" xfId="1396"/>
    <cellStyle name="Значение фильтра 27" xfId="1397"/>
    <cellStyle name="Значение фильтра 270" xfId="1398"/>
    <cellStyle name="Значение фильтра 271" xfId="1399"/>
    <cellStyle name="Значение фильтра 272" xfId="1400"/>
    <cellStyle name="Значение фильтра 273" xfId="1401"/>
    <cellStyle name="Значение фильтра 274" xfId="1402"/>
    <cellStyle name="Значение фильтра 275" xfId="1403"/>
    <cellStyle name="Значение фильтра 276" xfId="1404"/>
    <cellStyle name="Значение фильтра 277" xfId="1405"/>
    <cellStyle name="Значение фильтра 278" xfId="1406"/>
    <cellStyle name="Значение фильтра 279" xfId="1407"/>
    <cellStyle name="Значение фильтра 28" xfId="1408"/>
    <cellStyle name="Значение фильтра 280" xfId="1409"/>
    <cellStyle name="Значение фильтра 281" xfId="1410"/>
    <cellStyle name="Значение фильтра 282" xfId="1411"/>
    <cellStyle name="Значение фильтра 283" xfId="1412"/>
    <cellStyle name="Значение фильтра 284" xfId="1413"/>
    <cellStyle name="Значение фильтра 285" xfId="1414"/>
    <cellStyle name="Значение фильтра 286" xfId="1415"/>
    <cellStyle name="Значение фильтра 287" xfId="1416"/>
    <cellStyle name="Значение фильтра 288" xfId="1417"/>
    <cellStyle name="Значение фильтра 289" xfId="1418"/>
    <cellStyle name="Значение фильтра 29" xfId="1419"/>
    <cellStyle name="Значение фильтра 290" xfId="1420"/>
    <cellStyle name="Значение фильтра 291" xfId="1421"/>
    <cellStyle name="Значение фильтра 292" xfId="1422"/>
    <cellStyle name="Значение фильтра 3" xfId="1423"/>
    <cellStyle name="Значение фильтра 30" xfId="1424"/>
    <cellStyle name="Значение фильтра 31" xfId="1425"/>
    <cellStyle name="Значение фильтра 32" xfId="1426"/>
    <cellStyle name="Значение фильтра 33" xfId="1427"/>
    <cellStyle name="Значение фильтра 34" xfId="1428"/>
    <cellStyle name="Значение фильтра 35" xfId="1429"/>
    <cellStyle name="Значение фильтра 35 2" xfId="1430"/>
    <cellStyle name="Значение фильтра 36" xfId="1431"/>
    <cellStyle name="Значение фильтра 37" xfId="1432"/>
    <cellStyle name="Значение фильтра 38" xfId="1433"/>
    <cellStyle name="Значение фильтра 39" xfId="1434"/>
    <cellStyle name="Значение фильтра 4" xfId="1435"/>
    <cellStyle name="Значение фильтра 40" xfId="1436"/>
    <cellStyle name="Значение фильтра 41" xfId="1437"/>
    <cellStyle name="Значение фильтра 42" xfId="1438"/>
    <cellStyle name="Значение фильтра 43" xfId="1439"/>
    <cellStyle name="Значение фильтра 44" xfId="1440"/>
    <cellStyle name="Значение фильтра 45" xfId="1441"/>
    <cellStyle name="Значение фильтра 46" xfId="1442"/>
    <cellStyle name="Значение фильтра 47" xfId="1443"/>
    <cellStyle name="Значение фильтра 48" xfId="1444"/>
    <cellStyle name="Значение фильтра 49" xfId="1445"/>
    <cellStyle name="Значение фильтра 5" xfId="1446"/>
    <cellStyle name="Значение фильтра 50" xfId="1447"/>
    <cellStyle name="Значение фильтра 51" xfId="1448"/>
    <cellStyle name="Значение фильтра 52" xfId="1449"/>
    <cellStyle name="Значение фильтра 53" xfId="1450"/>
    <cellStyle name="Значение фильтра 54" xfId="1451"/>
    <cellStyle name="Значение фильтра 55" xfId="1452"/>
    <cellStyle name="Значение фильтра 56" xfId="1453"/>
    <cellStyle name="Значение фильтра 57" xfId="1454"/>
    <cellStyle name="Значение фильтра 58" xfId="1455"/>
    <cellStyle name="Значение фильтра 59" xfId="1456"/>
    <cellStyle name="Значение фильтра 6" xfId="1457"/>
    <cellStyle name="Значение фильтра 60" xfId="1458"/>
    <cellStyle name="Значение фильтра 61" xfId="1459"/>
    <cellStyle name="Значение фильтра 62" xfId="1460"/>
    <cellStyle name="Значение фильтра 63" xfId="1461"/>
    <cellStyle name="Значение фильтра 64" xfId="1462"/>
    <cellStyle name="Значение фильтра 65" xfId="1463"/>
    <cellStyle name="Значение фильтра 66" xfId="1464"/>
    <cellStyle name="Значение фильтра 67" xfId="1465"/>
    <cellStyle name="Значение фильтра 68" xfId="1466"/>
    <cellStyle name="Значение фильтра 69" xfId="1467"/>
    <cellStyle name="Значение фильтра 7" xfId="1468"/>
    <cellStyle name="Значение фильтра 7 2" xfId="1469"/>
    <cellStyle name="Значение фильтра 7 3" xfId="1470"/>
    <cellStyle name="Значение фильтра 70" xfId="1471"/>
    <cellStyle name="Значение фильтра 71" xfId="1472"/>
    <cellStyle name="Значение фильтра 72" xfId="1473"/>
    <cellStyle name="Значение фильтра 73" xfId="1474"/>
    <cellStyle name="Значение фильтра 74" xfId="1475"/>
    <cellStyle name="Значение фильтра 75" xfId="1476"/>
    <cellStyle name="Значение фильтра 76" xfId="1477"/>
    <cellStyle name="Значение фильтра 77" xfId="1478"/>
    <cellStyle name="Значение фильтра 78" xfId="1479"/>
    <cellStyle name="Значение фильтра 79" xfId="1480"/>
    <cellStyle name="Значение фильтра 8" xfId="1481"/>
    <cellStyle name="Значение фильтра 8 2" xfId="1482"/>
    <cellStyle name="Значение фильтра 8 3" xfId="1483"/>
    <cellStyle name="Значение фильтра 80" xfId="1484"/>
    <cellStyle name="Значение фильтра 81" xfId="1485"/>
    <cellStyle name="Значение фильтра 82" xfId="1486"/>
    <cellStyle name="Значение фильтра 83" xfId="1487"/>
    <cellStyle name="Значение фильтра 84" xfId="1488"/>
    <cellStyle name="Значение фильтра 85" xfId="1489"/>
    <cellStyle name="Значение фильтра 86" xfId="1490"/>
    <cellStyle name="Значение фильтра 87" xfId="1491"/>
    <cellStyle name="Значение фильтра 88" xfId="1492"/>
    <cellStyle name="Значение фильтра 89" xfId="1493"/>
    <cellStyle name="Значение фильтра 9" xfId="1494"/>
    <cellStyle name="Значение фильтра 90" xfId="1495"/>
    <cellStyle name="Значение фильтра 91" xfId="1496"/>
    <cellStyle name="Значение фильтра 92" xfId="1497"/>
    <cellStyle name="Значение фильтра 93" xfId="1498"/>
    <cellStyle name="Значение фильтра 94" xfId="1499"/>
    <cellStyle name="Значение фильтра 95" xfId="1500"/>
    <cellStyle name="Значение фильтра 96" xfId="1501"/>
    <cellStyle name="Значение фильтра 97" xfId="1502"/>
    <cellStyle name="Значение фильтра 98" xfId="1503"/>
    <cellStyle name="Значение фильтра 99" xfId="1504"/>
    <cellStyle name="Значение фильтра_Лист расчета налогового потенц." xfId="1505"/>
    <cellStyle name="Информация о задаче" xfId="3"/>
    <cellStyle name="Информация о задаче 10" xfId="1506"/>
    <cellStyle name="Информация о задаче 11" xfId="1507"/>
    <cellStyle name="Информация о задаче 12" xfId="1508"/>
    <cellStyle name="Информация о задаче 13" xfId="1509"/>
    <cellStyle name="Информация о задаче 14" xfId="1510"/>
    <cellStyle name="Информация о задаче 15" xfId="1511"/>
    <cellStyle name="Информация о задаче 16" xfId="1512"/>
    <cellStyle name="Информация о задаче 17" xfId="1513"/>
    <cellStyle name="Информация о задаче 18" xfId="1514"/>
    <cellStyle name="Информация о задаче 19" xfId="1515"/>
    <cellStyle name="Информация о задаче 2" xfId="1516"/>
    <cellStyle name="Информация о задаче 2 2" xfId="1517"/>
    <cellStyle name="Информация о задаче 2 3" xfId="1518"/>
    <cellStyle name="Информация о задаче 20" xfId="1519"/>
    <cellStyle name="Информация о задаче 21" xfId="1520"/>
    <cellStyle name="Информация о задаче 22" xfId="1521"/>
    <cellStyle name="Информация о задаче 23" xfId="1522"/>
    <cellStyle name="Информация о задаче 24" xfId="1523"/>
    <cellStyle name="Информация о задаче 25" xfId="1524"/>
    <cellStyle name="Информация о задаче 26" xfId="1525"/>
    <cellStyle name="Информация о задаче 27" xfId="1526"/>
    <cellStyle name="Информация о задаче 28" xfId="1527"/>
    <cellStyle name="Информация о задаче 29" xfId="1528"/>
    <cellStyle name="Информация о задаче 3" xfId="1529"/>
    <cellStyle name="Информация о задаче 30" xfId="1530"/>
    <cellStyle name="Информация о задаче 31" xfId="1531"/>
    <cellStyle name="Информация о задаче 32" xfId="1532"/>
    <cellStyle name="Информация о задаче 33" xfId="1533"/>
    <cellStyle name="Информация о задаче 34" xfId="1534"/>
    <cellStyle name="Информация о задаче 35" xfId="1535"/>
    <cellStyle name="Информация о задаче 36" xfId="1536"/>
    <cellStyle name="Информация о задаче 37" xfId="1537"/>
    <cellStyle name="Информация о задаче 38" xfId="1538"/>
    <cellStyle name="Информация о задаче 4" xfId="1539"/>
    <cellStyle name="Информация о задаче 4 2" xfId="1540"/>
    <cellStyle name="Информация о задаче 4 3" xfId="1541"/>
    <cellStyle name="Информация о задаче 5" xfId="1542"/>
    <cellStyle name="Информация о задаче 6" xfId="1543"/>
    <cellStyle name="Информация о задаче 7" xfId="1544"/>
    <cellStyle name="Информация о задаче 8" xfId="1545"/>
    <cellStyle name="Информация о задаче 9" xfId="1546"/>
    <cellStyle name="Итог 10" xfId="1547"/>
    <cellStyle name="Итог 11" xfId="1548"/>
    <cellStyle name="Итог 12" xfId="1549"/>
    <cellStyle name="Итог 13" xfId="1550"/>
    <cellStyle name="Итог 14" xfId="1551"/>
    <cellStyle name="Итог 15" xfId="1552"/>
    <cellStyle name="Итог 16" xfId="1553"/>
    <cellStyle name="Итог 17" xfId="1554"/>
    <cellStyle name="Итог 18" xfId="1555"/>
    <cellStyle name="Итог 19" xfId="1556"/>
    <cellStyle name="Итог 2" xfId="1557"/>
    <cellStyle name="Итог 20" xfId="1558"/>
    <cellStyle name="Итог 21" xfId="1559"/>
    <cellStyle name="Итог 22" xfId="1560"/>
    <cellStyle name="Итог 23" xfId="1561"/>
    <cellStyle name="Итог 24" xfId="1562"/>
    <cellStyle name="Итог 25" xfId="1563"/>
    <cellStyle name="Итог 26" xfId="1564"/>
    <cellStyle name="Итог 27" xfId="1565"/>
    <cellStyle name="Итог 28" xfId="1566"/>
    <cellStyle name="Итог 29" xfId="1567"/>
    <cellStyle name="Итог 3" xfId="1568"/>
    <cellStyle name="Итог 30" xfId="1569"/>
    <cellStyle name="Итог 31" xfId="1570"/>
    <cellStyle name="Итог 32" xfId="1571"/>
    <cellStyle name="Итог 33" xfId="1572"/>
    <cellStyle name="Итог 4" xfId="1573"/>
    <cellStyle name="Итог 5" xfId="1574"/>
    <cellStyle name="Итог 6" xfId="1575"/>
    <cellStyle name="Итог 7" xfId="1576"/>
    <cellStyle name="Итог 8" xfId="1577"/>
    <cellStyle name="Итог 9" xfId="1578"/>
    <cellStyle name="Контрольная ячейка 10" xfId="1579"/>
    <cellStyle name="Контрольная ячейка 11" xfId="1580"/>
    <cellStyle name="Контрольная ячейка 12" xfId="1581"/>
    <cellStyle name="Контрольная ячейка 13" xfId="1582"/>
    <cellStyle name="Контрольная ячейка 14" xfId="1583"/>
    <cellStyle name="Контрольная ячейка 15" xfId="1584"/>
    <cellStyle name="Контрольная ячейка 16" xfId="1585"/>
    <cellStyle name="Контрольная ячейка 17" xfId="1586"/>
    <cellStyle name="Контрольная ячейка 18" xfId="1587"/>
    <cellStyle name="Контрольная ячейка 19" xfId="1588"/>
    <cellStyle name="Контрольная ячейка 2" xfId="1589"/>
    <cellStyle name="Контрольная ячейка 20" xfId="1590"/>
    <cellStyle name="Контрольная ячейка 21" xfId="1591"/>
    <cellStyle name="Контрольная ячейка 22" xfId="1592"/>
    <cellStyle name="Контрольная ячейка 23" xfId="1593"/>
    <cellStyle name="Контрольная ячейка 24" xfId="1594"/>
    <cellStyle name="Контрольная ячейка 25" xfId="1595"/>
    <cellStyle name="Контрольная ячейка 26" xfId="1596"/>
    <cellStyle name="Контрольная ячейка 27" xfId="1597"/>
    <cellStyle name="Контрольная ячейка 28" xfId="1598"/>
    <cellStyle name="Контрольная ячейка 29" xfId="1599"/>
    <cellStyle name="Контрольная ячейка 3" xfId="1600"/>
    <cellStyle name="Контрольная ячейка 30" xfId="1601"/>
    <cellStyle name="Контрольная ячейка 31" xfId="1602"/>
    <cellStyle name="Контрольная ячейка 32" xfId="1603"/>
    <cellStyle name="Контрольная ячейка 33" xfId="1604"/>
    <cellStyle name="Контрольная ячейка 4" xfId="1605"/>
    <cellStyle name="Контрольная ячейка 5" xfId="1606"/>
    <cellStyle name="Контрольная ячейка 6" xfId="1607"/>
    <cellStyle name="Контрольная ячейка 7" xfId="1608"/>
    <cellStyle name="Контрольная ячейка 8" xfId="1609"/>
    <cellStyle name="Контрольная ячейка 9" xfId="1610"/>
    <cellStyle name="Название 10" xfId="1611"/>
    <cellStyle name="Название 11" xfId="1612"/>
    <cellStyle name="Название 12" xfId="1613"/>
    <cellStyle name="Название 13" xfId="1614"/>
    <cellStyle name="Название 14" xfId="1615"/>
    <cellStyle name="Название 15" xfId="1616"/>
    <cellStyle name="Название 16" xfId="1617"/>
    <cellStyle name="Название 17" xfId="1618"/>
    <cellStyle name="Название 18" xfId="1619"/>
    <cellStyle name="Название 19" xfId="1620"/>
    <cellStyle name="Название 2" xfId="1621"/>
    <cellStyle name="Название 20" xfId="1622"/>
    <cellStyle name="Название 21" xfId="1623"/>
    <cellStyle name="Название 22" xfId="1624"/>
    <cellStyle name="Название 23" xfId="1625"/>
    <cellStyle name="Название 24" xfId="1626"/>
    <cellStyle name="Название 25" xfId="1627"/>
    <cellStyle name="Название 26" xfId="1628"/>
    <cellStyle name="Название 27" xfId="1629"/>
    <cellStyle name="Название 28" xfId="1630"/>
    <cellStyle name="Название 29" xfId="1631"/>
    <cellStyle name="Название 3" xfId="1632"/>
    <cellStyle name="Название 30" xfId="1633"/>
    <cellStyle name="Название 31" xfId="1634"/>
    <cellStyle name="Название 32" xfId="1635"/>
    <cellStyle name="Название 33" xfId="1636"/>
    <cellStyle name="Название 4" xfId="1637"/>
    <cellStyle name="Название 5" xfId="1638"/>
    <cellStyle name="Название 6" xfId="1639"/>
    <cellStyle name="Название 7" xfId="1640"/>
    <cellStyle name="Название 8" xfId="1641"/>
    <cellStyle name="Название 9" xfId="1642"/>
    <cellStyle name="Нейтральный 10" xfId="1643"/>
    <cellStyle name="Нейтральный 11" xfId="1644"/>
    <cellStyle name="Нейтральный 12" xfId="1645"/>
    <cellStyle name="Нейтральный 13" xfId="1646"/>
    <cellStyle name="Нейтральный 14" xfId="1647"/>
    <cellStyle name="Нейтральный 15" xfId="1648"/>
    <cellStyle name="Нейтральный 16" xfId="1649"/>
    <cellStyle name="Нейтральный 17" xfId="1650"/>
    <cellStyle name="Нейтральный 18" xfId="1651"/>
    <cellStyle name="Нейтральный 19" xfId="1652"/>
    <cellStyle name="Нейтральный 2" xfId="1653"/>
    <cellStyle name="Нейтральный 20" xfId="1654"/>
    <cellStyle name="Нейтральный 21" xfId="1655"/>
    <cellStyle name="Нейтральный 22" xfId="1656"/>
    <cellStyle name="Нейтральный 23" xfId="1657"/>
    <cellStyle name="Нейтральный 24" xfId="1658"/>
    <cellStyle name="Нейтральный 25" xfId="1659"/>
    <cellStyle name="Нейтральный 26" xfId="1660"/>
    <cellStyle name="Нейтральный 27" xfId="1661"/>
    <cellStyle name="Нейтральный 28" xfId="1662"/>
    <cellStyle name="Нейтральный 29" xfId="1663"/>
    <cellStyle name="Нейтральный 3" xfId="1664"/>
    <cellStyle name="Нейтральный 30" xfId="1665"/>
    <cellStyle name="Нейтральный 31" xfId="1666"/>
    <cellStyle name="Нейтральный 32" xfId="1667"/>
    <cellStyle name="Нейтральный 33" xfId="1668"/>
    <cellStyle name="Нейтральный 4" xfId="1669"/>
    <cellStyle name="Нейтральный 5" xfId="1670"/>
    <cellStyle name="Нейтральный 6" xfId="1671"/>
    <cellStyle name="Нейтральный 7" xfId="1672"/>
    <cellStyle name="Нейтральный 8" xfId="1673"/>
    <cellStyle name="Нейтральный 9" xfId="1674"/>
    <cellStyle name="Обычный" xfId="0" builtinId="0"/>
    <cellStyle name="Обычный 10" xfId="1675"/>
    <cellStyle name="Обычный 10 2" xfId="1676"/>
    <cellStyle name="Обычный 10 3" xfId="1677"/>
    <cellStyle name="Обычный 11" xfId="1678"/>
    <cellStyle name="Обычный 11 2" xfId="1679"/>
    <cellStyle name="Обычный 11 3" xfId="1680"/>
    <cellStyle name="Обычный 11 4" xfId="1681"/>
    <cellStyle name="Обычный 12" xfId="1682"/>
    <cellStyle name="Обычный 12 2" xfId="1683"/>
    <cellStyle name="Обычный 12 3" xfId="1684"/>
    <cellStyle name="Обычный 12 4" xfId="1685"/>
    <cellStyle name="Обычный 13" xfId="1686"/>
    <cellStyle name="Обычный 13 2" xfId="1687"/>
    <cellStyle name="Обычный 13 3" xfId="1688"/>
    <cellStyle name="Обычный 13 4" xfId="1689"/>
    <cellStyle name="Обычный 14" xfId="1690"/>
    <cellStyle name="Обычный 14 2" xfId="1691"/>
    <cellStyle name="Обычный 14 3" xfId="1692"/>
    <cellStyle name="Обычный 14 4" xfId="1693"/>
    <cellStyle name="Обычный 15" xfId="1694"/>
    <cellStyle name="Обычный 15 2" xfId="1695"/>
    <cellStyle name="Обычный 15 3" xfId="1696"/>
    <cellStyle name="Обычный 15 4" xfId="1697"/>
    <cellStyle name="Обычный 16" xfId="1698"/>
    <cellStyle name="Обычный 16 2" xfId="1699"/>
    <cellStyle name="Обычный 16 3" xfId="1700"/>
    <cellStyle name="Обычный 17" xfId="1701"/>
    <cellStyle name="Обычный 17 2" xfId="1702"/>
    <cellStyle name="Обычный 17 3" xfId="1703"/>
    <cellStyle name="Обычный 17 4" xfId="1704"/>
    <cellStyle name="Обычный 18" xfId="1705"/>
    <cellStyle name="Обычный 18 2" xfId="1706"/>
    <cellStyle name="Обычный 18 3" xfId="1707"/>
    <cellStyle name="Обычный 19" xfId="1708"/>
    <cellStyle name="Обычный 19 2" xfId="1709"/>
    <cellStyle name="Обычный 2" xfId="1710"/>
    <cellStyle name="Обычный 2 10" xfId="1711"/>
    <cellStyle name="Обычный 2 11" xfId="1712"/>
    <cellStyle name="Обычный 2 12" xfId="1713"/>
    <cellStyle name="Обычный 2 13" xfId="1714"/>
    <cellStyle name="Обычный 2 14" xfId="1715"/>
    <cellStyle name="Обычный 2 15" xfId="1716"/>
    <cellStyle name="Обычный 2 16" xfId="1717"/>
    <cellStyle name="Обычный 2 17" xfId="1718"/>
    <cellStyle name="Обычный 2 18" xfId="1719"/>
    <cellStyle name="Обычный 2 19" xfId="1720"/>
    <cellStyle name="Обычный 2 2" xfId="1721"/>
    <cellStyle name="Обычный 2 2 2" xfId="1722"/>
    <cellStyle name="Обычный 2 2 3" xfId="1723"/>
    <cellStyle name="Обычный 2 2 4" xfId="1724"/>
    <cellStyle name="Обычный 2 20" xfId="1725"/>
    <cellStyle name="Обычный 2 21" xfId="1726"/>
    <cellStyle name="Обычный 2 22" xfId="1727"/>
    <cellStyle name="Обычный 2 23" xfId="1728"/>
    <cellStyle name="Обычный 2 24" xfId="1729"/>
    <cellStyle name="Обычный 2 25" xfId="1730"/>
    <cellStyle name="Обычный 2 26" xfId="1731"/>
    <cellStyle name="Обычный 2 27" xfId="1732"/>
    <cellStyle name="Обычный 2 28" xfId="1733"/>
    <cellStyle name="Обычный 2 29" xfId="1734"/>
    <cellStyle name="Обычный 2 3" xfId="1735"/>
    <cellStyle name="Обычный 2 3 2" xfId="1736"/>
    <cellStyle name="Обычный 2 3 3" xfId="1737"/>
    <cellStyle name="Обычный 2 30" xfId="1738"/>
    <cellStyle name="Обычный 2 31" xfId="1739"/>
    <cellStyle name="Обычный 2 32" xfId="1740"/>
    <cellStyle name="Обычный 2 33" xfId="1741"/>
    <cellStyle name="Обычный 2 34" xfId="1742"/>
    <cellStyle name="Обычный 2 4" xfId="1743"/>
    <cellStyle name="Обычный 2 5" xfId="1744"/>
    <cellStyle name="Обычный 2 6" xfId="1745"/>
    <cellStyle name="Обычный 2 7" xfId="1746"/>
    <cellStyle name="Обычный 2 8" xfId="1747"/>
    <cellStyle name="Обычный 2 9" xfId="1748"/>
    <cellStyle name="Обычный 20" xfId="1749"/>
    <cellStyle name="Обычный 21" xfId="1750"/>
    <cellStyle name="Обычный 22" xfId="1751"/>
    <cellStyle name="Обычный 23" xfId="1752"/>
    <cellStyle name="Обычный 24" xfId="1753"/>
    <cellStyle name="Обычный 25" xfId="1754"/>
    <cellStyle name="Обычный 26" xfId="1755"/>
    <cellStyle name="Обычный 27" xfId="1756"/>
    <cellStyle name="Обычный 28" xfId="1757"/>
    <cellStyle name="Обычный 29" xfId="1758"/>
    <cellStyle name="Обычный 3" xfId="1759"/>
    <cellStyle name="Обычный 3 2" xfId="1760"/>
    <cellStyle name="Обычный 3 3" xfId="1761"/>
    <cellStyle name="Обычный 30" xfId="1762"/>
    <cellStyle name="Обычный 31" xfId="1763"/>
    <cellStyle name="Обычный 32" xfId="1764"/>
    <cellStyle name="Обычный 33" xfId="1765"/>
    <cellStyle name="Обычный 34" xfId="1766"/>
    <cellStyle name="Обычный 34 2" xfId="1767"/>
    <cellStyle name="Обычный 35" xfId="1768"/>
    <cellStyle name="Обычный 36" xfId="1769"/>
    <cellStyle name="Обычный 37" xfId="1770"/>
    <cellStyle name="Обычный 38" xfId="1771"/>
    <cellStyle name="Обычный 39" xfId="1772"/>
    <cellStyle name="Обычный 4" xfId="1773"/>
    <cellStyle name="Обычный 4 2" xfId="1774"/>
    <cellStyle name="Обычный 4 2 2" xfId="1775"/>
    <cellStyle name="Обычный 4 2 3" xfId="1776"/>
    <cellStyle name="Обычный 40" xfId="1777"/>
    <cellStyle name="Обычный 41" xfId="1778"/>
    <cellStyle name="Обычный 42" xfId="1779"/>
    <cellStyle name="Обычный 43" xfId="1780"/>
    <cellStyle name="Обычный 44" xfId="1781"/>
    <cellStyle name="Обычный 45" xfId="1782"/>
    <cellStyle name="Обычный 46" xfId="1783"/>
    <cellStyle name="Обычный 5" xfId="1784"/>
    <cellStyle name="Обычный 5 2" xfId="1785"/>
    <cellStyle name="Обычный 5 2 2" xfId="1786"/>
    <cellStyle name="Обычный 5 2 3" xfId="1787"/>
    <cellStyle name="Обычный 6" xfId="1788"/>
    <cellStyle name="Обычный 6 2" xfId="1789"/>
    <cellStyle name="Обычный 6 2 2" xfId="1790"/>
    <cellStyle name="Обычный 6 2 3" xfId="1791"/>
    <cellStyle name="Обычный 6 3" xfId="1792"/>
    <cellStyle name="Обычный 6 4" xfId="1793"/>
    <cellStyle name="Обычный 6 5" xfId="1794"/>
    <cellStyle name="Обычный 7" xfId="1795"/>
    <cellStyle name="Обычный 7 2" xfId="1796"/>
    <cellStyle name="Обычный 7 2 2" xfId="1797"/>
    <cellStyle name="Обычный 7 2 3" xfId="1798"/>
    <cellStyle name="Обычный 7 3" xfId="1799"/>
    <cellStyle name="Обычный 8" xfId="1800"/>
    <cellStyle name="Обычный 8 2" xfId="1801"/>
    <cellStyle name="Обычный 8 3" xfId="1802"/>
    <cellStyle name="Обычный 8 4" xfId="1803"/>
    <cellStyle name="Обычный 9" xfId="1804"/>
    <cellStyle name="Обычный 9 2" xfId="1805"/>
    <cellStyle name="Обычный 9 3" xfId="1806"/>
    <cellStyle name="Обычный 9 4" xfId="1807"/>
    <cellStyle name="Обычный_prom2000reg" xfId="3777"/>
    <cellStyle name="Отдельная ячейка" xfId="1808"/>
    <cellStyle name="Отдельная ячейка - константа" xfId="1809"/>
    <cellStyle name="Отдельная ячейка - константа [печать]" xfId="1810"/>
    <cellStyle name="Отдельная ячейка - константа [печать] 10" xfId="1811"/>
    <cellStyle name="Отдельная ячейка - константа [печать] 11" xfId="1812"/>
    <cellStyle name="Отдельная ячейка - константа [печать] 12" xfId="1813"/>
    <cellStyle name="Отдельная ячейка - константа [печать] 13" xfId="1814"/>
    <cellStyle name="Отдельная ячейка - константа [печать] 14" xfId="1815"/>
    <cellStyle name="Отдельная ячейка - константа [печать] 15" xfId="1816"/>
    <cellStyle name="Отдельная ячейка - константа [печать] 16" xfId="1817"/>
    <cellStyle name="Отдельная ячейка - константа [печать] 17" xfId="1818"/>
    <cellStyle name="Отдельная ячейка - константа [печать] 18" xfId="1819"/>
    <cellStyle name="Отдельная ячейка - константа [печать] 19" xfId="1820"/>
    <cellStyle name="Отдельная ячейка - константа [печать] 2" xfId="1821"/>
    <cellStyle name="Отдельная ячейка - константа [печать] 2 2" xfId="1822"/>
    <cellStyle name="Отдельная ячейка - константа [печать] 20" xfId="1823"/>
    <cellStyle name="Отдельная ячейка - константа [печать] 21" xfId="1824"/>
    <cellStyle name="Отдельная ячейка - константа [печать] 22" xfId="1825"/>
    <cellStyle name="Отдельная ячейка - константа [печать] 23" xfId="1826"/>
    <cellStyle name="Отдельная ячейка - константа [печать] 24" xfId="1827"/>
    <cellStyle name="Отдельная ячейка - константа [печать] 25" xfId="1828"/>
    <cellStyle name="Отдельная ячейка - константа [печать] 26" xfId="1829"/>
    <cellStyle name="Отдельная ячейка - константа [печать] 27" xfId="1830"/>
    <cellStyle name="Отдельная ячейка - константа [печать] 28" xfId="1831"/>
    <cellStyle name="Отдельная ячейка - константа [печать] 29" xfId="1832"/>
    <cellStyle name="Отдельная ячейка - константа [печать] 3" xfId="1833"/>
    <cellStyle name="Отдельная ячейка - константа [печать] 30" xfId="1834"/>
    <cellStyle name="Отдельная ячейка - константа [печать] 31" xfId="1835"/>
    <cellStyle name="Отдельная ячейка - константа [печать] 32" xfId="1836"/>
    <cellStyle name="Отдельная ячейка - константа [печать] 33" xfId="1837"/>
    <cellStyle name="Отдельная ячейка - константа [печать] 34" xfId="1838"/>
    <cellStyle name="Отдельная ячейка - константа [печать] 35" xfId="1839"/>
    <cellStyle name="Отдельная ячейка - константа [печать] 36" xfId="1840"/>
    <cellStyle name="Отдельная ячейка - константа [печать] 37" xfId="1841"/>
    <cellStyle name="Отдельная ячейка - константа [печать] 4" xfId="1842"/>
    <cellStyle name="Отдельная ячейка - константа [печать] 5" xfId="1843"/>
    <cellStyle name="Отдельная ячейка - константа [печать] 5 2" xfId="1844"/>
    <cellStyle name="Отдельная ячейка - константа [печать] 5 3" xfId="1845"/>
    <cellStyle name="Отдельная ячейка - константа [печать] 6" xfId="1846"/>
    <cellStyle name="Отдельная ячейка - константа [печать] 7" xfId="1847"/>
    <cellStyle name="Отдельная ячейка - константа [печать] 8" xfId="1848"/>
    <cellStyle name="Отдельная ячейка - константа [печать] 9" xfId="1849"/>
    <cellStyle name="Отдельная ячейка - константа 10" xfId="1850"/>
    <cellStyle name="Отдельная ячейка - константа 100" xfId="1851"/>
    <cellStyle name="Отдельная ячейка - константа 101" xfId="1852"/>
    <cellStyle name="Отдельная ячейка - константа 102" xfId="1853"/>
    <cellStyle name="Отдельная ячейка - константа 103" xfId="1854"/>
    <cellStyle name="Отдельная ячейка - константа 104" xfId="1855"/>
    <cellStyle name="Отдельная ячейка - константа 105" xfId="1856"/>
    <cellStyle name="Отдельная ячейка - константа 106" xfId="1857"/>
    <cellStyle name="Отдельная ячейка - константа 107" xfId="1858"/>
    <cellStyle name="Отдельная ячейка - константа 108" xfId="1859"/>
    <cellStyle name="Отдельная ячейка - константа 109" xfId="1860"/>
    <cellStyle name="Отдельная ячейка - константа 11" xfId="1861"/>
    <cellStyle name="Отдельная ячейка - константа 110" xfId="1862"/>
    <cellStyle name="Отдельная ячейка - константа 111" xfId="1863"/>
    <cellStyle name="Отдельная ячейка - константа 112" xfId="1864"/>
    <cellStyle name="Отдельная ячейка - константа 113" xfId="1865"/>
    <cellStyle name="Отдельная ячейка - константа 114" xfId="1866"/>
    <cellStyle name="Отдельная ячейка - константа 115" xfId="1867"/>
    <cellStyle name="Отдельная ячейка - константа 116" xfId="1868"/>
    <cellStyle name="Отдельная ячейка - константа 117" xfId="1869"/>
    <cellStyle name="Отдельная ячейка - константа 118" xfId="1870"/>
    <cellStyle name="Отдельная ячейка - константа 119" xfId="1871"/>
    <cellStyle name="Отдельная ячейка - константа 12" xfId="1872"/>
    <cellStyle name="Отдельная ячейка - константа 120" xfId="1873"/>
    <cellStyle name="Отдельная ячейка - константа 121" xfId="1874"/>
    <cellStyle name="Отдельная ячейка - константа 122" xfId="1875"/>
    <cellStyle name="Отдельная ячейка - константа 123" xfId="1876"/>
    <cellStyle name="Отдельная ячейка - константа 124" xfId="1877"/>
    <cellStyle name="Отдельная ячейка - константа 125" xfId="1878"/>
    <cellStyle name="Отдельная ячейка - константа 126" xfId="1879"/>
    <cellStyle name="Отдельная ячейка - константа 127" xfId="1880"/>
    <cellStyle name="Отдельная ячейка - константа 128" xfId="1881"/>
    <cellStyle name="Отдельная ячейка - константа 129" xfId="1882"/>
    <cellStyle name="Отдельная ячейка - константа 13" xfId="1883"/>
    <cellStyle name="Отдельная ячейка - константа 130" xfId="1884"/>
    <cellStyle name="Отдельная ячейка - константа 131" xfId="1885"/>
    <cellStyle name="Отдельная ячейка - константа 132" xfId="1886"/>
    <cellStyle name="Отдельная ячейка - константа 133" xfId="1887"/>
    <cellStyle name="Отдельная ячейка - константа 134" xfId="1888"/>
    <cellStyle name="Отдельная ячейка - константа 135" xfId="1889"/>
    <cellStyle name="Отдельная ячейка - константа 136" xfId="1890"/>
    <cellStyle name="Отдельная ячейка - константа 137" xfId="1891"/>
    <cellStyle name="Отдельная ячейка - константа 138" xfId="1892"/>
    <cellStyle name="Отдельная ячейка - константа 139" xfId="1893"/>
    <cellStyle name="Отдельная ячейка - константа 14" xfId="1894"/>
    <cellStyle name="Отдельная ячейка - константа 140" xfId="1895"/>
    <cellStyle name="Отдельная ячейка - константа 141" xfId="1896"/>
    <cellStyle name="Отдельная ячейка - константа 142" xfId="1897"/>
    <cellStyle name="Отдельная ячейка - константа 143" xfId="1898"/>
    <cellStyle name="Отдельная ячейка - константа 144" xfId="1899"/>
    <cellStyle name="Отдельная ячейка - константа 145" xfId="1900"/>
    <cellStyle name="Отдельная ячейка - константа 146" xfId="1901"/>
    <cellStyle name="Отдельная ячейка - константа 147" xfId="1902"/>
    <cellStyle name="Отдельная ячейка - константа 148" xfId="1903"/>
    <cellStyle name="Отдельная ячейка - константа 149" xfId="1904"/>
    <cellStyle name="Отдельная ячейка - константа 15" xfId="1905"/>
    <cellStyle name="Отдельная ячейка - константа 150" xfId="1906"/>
    <cellStyle name="Отдельная ячейка - константа 151" xfId="1907"/>
    <cellStyle name="Отдельная ячейка - константа 152" xfId="1908"/>
    <cellStyle name="Отдельная ячейка - константа 153" xfId="1909"/>
    <cellStyle name="Отдельная ячейка - константа 154" xfId="1910"/>
    <cellStyle name="Отдельная ячейка - константа 155" xfId="1911"/>
    <cellStyle name="Отдельная ячейка - константа 156" xfId="1912"/>
    <cellStyle name="Отдельная ячейка - константа 157" xfId="1913"/>
    <cellStyle name="Отдельная ячейка - константа 158" xfId="1914"/>
    <cellStyle name="Отдельная ячейка - константа 159" xfId="1915"/>
    <cellStyle name="Отдельная ячейка - константа 16" xfId="1916"/>
    <cellStyle name="Отдельная ячейка - константа 160" xfId="1917"/>
    <cellStyle name="Отдельная ячейка - константа 161" xfId="1918"/>
    <cellStyle name="Отдельная ячейка - константа 162" xfId="1919"/>
    <cellStyle name="Отдельная ячейка - константа 163" xfId="1920"/>
    <cellStyle name="Отдельная ячейка - константа 164" xfId="1921"/>
    <cellStyle name="Отдельная ячейка - константа 165" xfId="1922"/>
    <cellStyle name="Отдельная ячейка - константа 166" xfId="1923"/>
    <cellStyle name="Отдельная ячейка - константа 167" xfId="1924"/>
    <cellStyle name="Отдельная ячейка - константа 168" xfId="1925"/>
    <cellStyle name="Отдельная ячейка - константа 169" xfId="1926"/>
    <cellStyle name="Отдельная ячейка - константа 17" xfId="1927"/>
    <cellStyle name="Отдельная ячейка - константа 170" xfId="1928"/>
    <cellStyle name="Отдельная ячейка - константа 171" xfId="1929"/>
    <cellStyle name="Отдельная ячейка - константа 172" xfId="1930"/>
    <cellStyle name="Отдельная ячейка - константа 173" xfId="1931"/>
    <cellStyle name="Отдельная ячейка - константа 174" xfId="1932"/>
    <cellStyle name="Отдельная ячейка - константа 175" xfId="1933"/>
    <cellStyle name="Отдельная ячейка - константа 176" xfId="1934"/>
    <cellStyle name="Отдельная ячейка - константа 177" xfId="1935"/>
    <cellStyle name="Отдельная ячейка - константа 178" xfId="1936"/>
    <cellStyle name="Отдельная ячейка - константа 179" xfId="1937"/>
    <cellStyle name="Отдельная ячейка - константа 18" xfId="1938"/>
    <cellStyle name="Отдельная ячейка - константа 180" xfId="1939"/>
    <cellStyle name="Отдельная ячейка - константа 181" xfId="1940"/>
    <cellStyle name="Отдельная ячейка - константа 182" xfId="1941"/>
    <cellStyle name="Отдельная ячейка - константа 183" xfId="1942"/>
    <cellStyle name="Отдельная ячейка - константа 184" xfId="1943"/>
    <cellStyle name="Отдельная ячейка - константа 185" xfId="1944"/>
    <cellStyle name="Отдельная ячейка - константа 186" xfId="1945"/>
    <cellStyle name="Отдельная ячейка - константа 187" xfId="1946"/>
    <cellStyle name="Отдельная ячейка - константа 188" xfId="1947"/>
    <cellStyle name="Отдельная ячейка - константа 189" xfId="1948"/>
    <cellStyle name="Отдельная ячейка - константа 19" xfId="1949"/>
    <cellStyle name="Отдельная ячейка - константа 190" xfId="1950"/>
    <cellStyle name="Отдельная ячейка - константа 191" xfId="1951"/>
    <cellStyle name="Отдельная ячейка - константа 192" xfId="1952"/>
    <cellStyle name="Отдельная ячейка - константа 193" xfId="1953"/>
    <cellStyle name="Отдельная ячейка - константа 194" xfId="1954"/>
    <cellStyle name="Отдельная ячейка - константа 195" xfId="1955"/>
    <cellStyle name="Отдельная ячейка - константа 196" xfId="1956"/>
    <cellStyle name="Отдельная ячейка - константа 197" xfId="1957"/>
    <cellStyle name="Отдельная ячейка - константа 198" xfId="1958"/>
    <cellStyle name="Отдельная ячейка - константа 199" xfId="1959"/>
    <cellStyle name="Отдельная ячейка - константа 2" xfId="1960"/>
    <cellStyle name="Отдельная ячейка - константа 2 2" xfId="1961"/>
    <cellStyle name="Отдельная ячейка - константа 20" xfId="1962"/>
    <cellStyle name="Отдельная ячейка - константа 200" xfId="1963"/>
    <cellStyle name="Отдельная ячейка - константа 201" xfId="1964"/>
    <cellStyle name="Отдельная ячейка - константа 202" xfId="1965"/>
    <cellStyle name="Отдельная ячейка - константа 203" xfId="1966"/>
    <cellStyle name="Отдельная ячейка - константа 204" xfId="1967"/>
    <cellStyle name="Отдельная ячейка - константа 205" xfId="1968"/>
    <cellStyle name="Отдельная ячейка - константа 206" xfId="1969"/>
    <cellStyle name="Отдельная ячейка - константа 207" xfId="1970"/>
    <cellStyle name="Отдельная ячейка - константа 208" xfId="1971"/>
    <cellStyle name="Отдельная ячейка - константа 209" xfId="1972"/>
    <cellStyle name="Отдельная ячейка - константа 21" xfId="1973"/>
    <cellStyle name="Отдельная ячейка - константа 210" xfId="1974"/>
    <cellStyle name="Отдельная ячейка - константа 211" xfId="1975"/>
    <cellStyle name="Отдельная ячейка - константа 212" xfId="1976"/>
    <cellStyle name="Отдельная ячейка - константа 213" xfId="1977"/>
    <cellStyle name="Отдельная ячейка - константа 214" xfId="1978"/>
    <cellStyle name="Отдельная ячейка - константа 215" xfId="1979"/>
    <cellStyle name="Отдельная ячейка - константа 216" xfId="1980"/>
    <cellStyle name="Отдельная ячейка - константа 217" xfId="1981"/>
    <cellStyle name="Отдельная ячейка - константа 218" xfId="1982"/>
    <cellStyle name="Отдельная ячейка - константа 219" xfId="1983"/>
    <cellStyle name="Отдельная ячейка - константа 22" xfId="1984"/>
    <cellStyle name="Отдельная ячейка - константа 220" xfId="1985"/>
    <cellStyle name="Отдельная ячейка - константа 221" xfId="1986"/>
    <cellStyle name="Отдельная ячейка - константа 222" xfId="1987"/>
    <cellStyle name="Отдельная ячейка - константа 223" xfId="1988"/>
    <cellStyle name="Отдельная ячейка - константа 224" xfId="1989"/>
    <cellStyle name="Отдельная ячейка - константа 225" xfId="1990"/>
    <cellStyle name="Отдельная ячейка - константа 226" xfId="1991"/>
    <cellStyle name="Отдельная ячейка - константа 227" xfId="1992"/>
    <cellStyle name="Отдельная ячейка - константа 228" xfId="1993"/>
    <cellStyle name="Отдельная ячейка - константа 229" xfId="1994"/>
    <cellStyle name="Отдельная ячейка - константа 23" xfId="1995"/>
    <cellStyle name="Отдельная ячейка - константа 230" xfId="1996"/>
    <cellStyle name="Отдельная ячейка - константа 231" xfId="1997"/>
    <cellStyle name="Отдельная ячейка - константа 232" xfId="1998"/>
    <cellStyle name="Отдельная ячейка - константа 233" xfId="1999"/>
    <cellStyle name="Отдельная ячейка - константа 234" xfId="2000"/>
    <cellStyle name="Отдельная ячейка - константа 235" xfId="2001"/>
    <cellStyle name="Отдельная ячейка - константа 236" xfId="2002"/>
    <cellStyle name="Отдельная ячейка - константа 237" xfId="2003"/>
    <cellStyle name="Отдельная ячейка - константа 238" xfId="2004"/>
    <cellStyle name="Отдельная ячейка - константа 239" xfId="2005"/>
    <cellStyle name="Отдельная ячейка - константа 24" xfId="2006"/>
    <cellStyle name="Отдельная ячейка - константа 240" xfId="2007"/>
    <cellStyle name="Отдельная ячейка - константа 241" xfId="2008"/>
    <cellStyle name="Отдельная ячейка - константа 242" xfId="2009"/>
    <cellStyle name="Отдельная ячейка - константа 243" xfId="2010"/>
    <cellStyle name="Отдельная ячейка - константа 244" xfId="2011"/>
    <cellStyle name="Отдельная ячейка - константа 245" xfId="2012"/>
    <cellStyle name="Отдельная ячейка - константа 246" xfId="2013"/>
    <cellStyle name="Отдельная ячейка - константа 247" xfId="2014"/>
    <cellStyle name="Отдельная ячейка - константа 248" xfId="2015"/>
    <cellStyle name="Отдельная ячейка - константа 249" xfId="2016"/>
    <cellStyle name="Отдельная ячейка - константа 25" xfId="2017"/>
    <cellStyle name="Отдельная ячейка - константа 250" xfId="2018"/>
    <cellStyle name="Отдельная ячейка - константа 251" xfId="2019"/>
    <cellStyle name="Отдельная ячейка - константа 252" xfId="2020"/>
    <cellStyle name="Отдельная ячейка - константа 253" xfId="2021"/>
    <cellStyle name="Отдельная ячейка - константа 254" xfId="2022"/>
    <cellStyle name="Отдельная ячейка - константа 255" xfId="2023"/>
    <cellStyle name="Отдельная ячейка - константа 256" xfId="2024"/>
    <cellStyle name="Отдельная ячейка - константа 257" xfId="2025"/>
    <cellStyle name="Отдельная ячейка - константа 258" xfId="2026"/>
    <cellStyle name="Отдельная ячейка - константа 259" xfId="2027"/>
    <cellStyle name="Отдельная ячейка - константа 26" xfId="2028"/>
    <cellStyle name="Отдельная ячейка - константа 260" xfId="2029"/>
    <cellStyle name="Отдельная ячейка - константа 261" xfId="2030"/>
    <cellStyle name="Отдельная ячейка - константа 262" xfId="2031"/>
    <cellStyle name="Отдельная ячейка - константа 263" xfId="2032"/>
    <cellStyle name="Отдельная ячейка - константа 264" xfId="2033"/>
    <cellStyle name="Отдельная ячейка - константа 265" xfId="2034"/>
    <cellStyle name="Отдельная ячейка - константа 266" xfId="2035"/>
    <cellStyle name="Отдельная ячейка - константа 267" xfId="2036"/>
    <cellStyle name="Отдельная ячейка - константа 268" xfId="2037"/>
    <cellStyle name="Отдельная ячейка - константа 269" xfId="2038"/>
    <cellStyle name="Отдельная ячейка - константа 27" xfId="2039"/>
    <cellStyle name="Отдельная ячейка - константа 270" xfId="2040"/>
    <cellStyle name="Отдельная ячейка - константа 271" xfId="2041"/>
    <cellStyle name="Отдельная ячейка - константа 272" xfId="2042"/>
    <cellStyle name="Отдельная ячейка - константа 273" xfId="2043"/>
    <cellStyle name="Отдельная ячейка - константа 274" xfId="2044"/>
    <cellStyle name="Отдельная ячейка - константа 275" xfId="2045"/>
    <cellStyle name="Отдельная ячейка - константа 276" xfId="2046"/>
    <cellStyle name="Отдельная ячейка - константа 277" xfId="2047"/>
    <cellStyle name="Отдельная ячейка - константа 278" xfId="2048"/>
    <cellStyle name="Отдельная ячейка - константа 279" xfId="2049"/>
    <cellStyle name="Отдельная ячейка - константа 28" xfId="2050"/>
    <cellStyle name="Отдельная ячейка - константа 280" xfId="2051"/>
    <cellStyle name="Отдельная ячейка - константа 281" xfId="2052"/>
    <cellStyle name="Отдельная ячейка - константа 282" xfId="2053"/>
    <cellStyle name="Отдельная ячейка - константа 283" xfId="2054"/>
    <cellStyle name="Отдельная ячейка - константа 284" xfId="2055"/>
    <cellStyle name="Отдельная ячейка - константа 285" xfId="2056"/>
    <cellStyle name="Отдельная ячейка - константа 286" xfId="2057"/>
    <cellStyle name="Отдельная ячейка - константа 287" xfId="2058"/>
    <cellStyle name="Отдельная ячейка - константа 288" xfId="2059"/>
    <cellStyle name="Отдельная ячейка - константа 289" xfId="2060"/>
    <cellStyle name="Отдельная ячейка - константа 29" xfId="2061"/>
    <cellStyle name="Отдельная ячейка - константа 290" xfId="2062"/>
    <cellStyle name="Отдельная ячейка - константа 291" xfId="2063"/>
    <cellStyle name="Отдельная ячейка - константа 3" xfId="2064"/>
    <cellStyle name="Отдельная ячейка - константа 30" xfId="2065"/>
    <cellStyle name="Отдельная ячейка - константа 31" xfId="2066"/>
    <cellStyle name="Отдельная ячейка - константа 32" xfId="2067"/>
    <cellStyle name="Отдельная ячейка - константа 33" xfId="2068"/>
    <cellStyle name="Отдельная ячейка - константа 34" xfId="2069"/>
    <cellStyle name="Отдельная ячейка - константа 35" xfId="2070"/>
    <cellStyle name="Отдельная ячейка - константа 36" xfId="2071"/>
    <cellStyle name="Отдельная ячейка - константа 37" xfId="2072"/>
    <cellStyle name="Отдельная ячейка - константа 38" xfId="2073"/>
    <cellStyle name="Отдельная ячейка - константа 39" xfId="2074"/>
    <cellStyle name="Отдельная ячейка - константа 4" xfId="2075"/>
    <cellStyle name="Отдельная ячейка - константа 40" xfId="2076"/>
    <cellStyle name="Отдельная ячейка - константа 41" xfId="2077"/>
    <cellStyle name="Отдельная ячейка - константа 42" xfId="2078"/>
    <cellStyle name="Отдельная ячейка - константа 43" xfId="2079"/>
    <cellStyle name="Отдельная ячейка - константа 44" xfId="2080"/>
    <cellStyle name="Отдельная ячейка - константа 45" xfId="2081"/>
    <cellStyle name="Отдельная ячейка - константа 46" xfId="2082"/>
    <cellStyle name="Отдельная ячейка - константа 47" xfId="2083"/>
    <cellStyle name="Отдельная ячейка - константа 48" xfId="2084"/>
    <cellStyle name="Отдельная ячейка - константа 49" xfId="2085"/>
    <cellStyle name="Отдельная ячейка - константа 5" xfId="2086"/>
    <cellStyle name="Отдельная ячейка - константа 50" xfId="2087"/>
    <cellStyle name="Отдельная ячейка - константа 51" xfId="2088"/>
    <cellStyle name="Отдельная ячейка - константа 52" xfId="2089"/>
    <cellStyle name="Отдельная ячейка - константа 53" xfId="2090"/>
    <cellStyle name="Отдельная ячейка - константа 54" xfId="2091"/>
    <cellStyle name="Отдельная ячейка - константа 55" xfId="2092"/>
    <cellStyle name="Отдельная ячейка - константа 56" xfId="2093"/>
    <cellStyle name="Отдельная ячейка - константа 57" xfId="2094"/>
    <cellStyle name="Отдельная ячейка - константа 58" xfId="2095"/>
    <cellStyle name="Отдельная ячейка - константа 59" xfId="2096"/>
    <cellStyle name="Отдельная ячейка - константа 6" xfId="2097"/>
    <cellStyle name="Отдельная ячейка - константа 60" xfId="2098"/>
    <cellStyle name="Отдельная ячейка - константа 61" xfId="2099"/>
    <cellStyle name="Отдельная ячейка - константа 62" xfId="2100"/>
    <cellStyle name="Отдельная ячейка - константа 63" xfId="2101"/>
    <cellStyle name="Отдельная ячейка - константа 64" xfId="2102"/>
    <cellStyle name="Отдельная ячейка - константа 65" xfId="2103"/>
    <cellStyle name="Отдельная ячейка - константа 66" xfId="2104"/>
    <cellStyle name="Отдельная ячейка - константа 67" xfId="2105"/>
    <cellStyle name="Отдельная ячейка - константа 68" xfId="2106"/>
    <cellStyle name="Отдельная ячейка - константа 69" xfId="2107"/>
    <cellStyle name="Отдельная ячейка - константа 7" xfId="2108"/>
    <cellStyle name="Отдельная ячейка - константа 7 2" xfId="2109"/>
    <cellStyle name="Отдельная ячейка - константа 7 3" xfId="2110"/>
    <cellStyle name="Отдельная ячейка - константа 70" xfId="2111"/>
    <cellStyle name="Отдельная ячейка - константа 71" xfId="2112"/>
    <cellStyle name="Отдельная ячейка - константа 72" xfId="2113"/>
    <cellStyle name="Отдельная ячейка - константа 73" xfId="2114"/>
    <cellStyle name="Отдельная ячейка - константа 74" xfId="2115"/>
    <cellStyle name="Отдельная ячейка - константа 75" xfId="2116"/>
    <cellStyle name="Отдельная ячейка - константа 76" xfId="2117"/>
    <cellStyle name="Отдельная ячейка - константа 77" xfId="2118"/>
    <cellStyle name="Отдельная ячейка - константа 78" xfId="2119"/>
    <cellStyle name="Отдельная ячейка - константа 79" xfId="2120"/>
    <cellStyle name="Отдельная ячейка - константа 8" xfId="2121"/>
    <cellStyle name="Отдельная ячейка - константа 8 2" xfId="2122"/>
    <cellStyle name="Отдельная ячейка - константа 8 3" xfId="2123"/>
    <cellStyle name="Отдельная ячейка - константа 80" xfId="2124"/>
    <cellStyle name="Отдельная ячейка - константа 81" xfId="2125"/>
    <cellStyle name="Отдельная ячейка - константа 82" xfId="2126"/>
    <cellStyle name="Отдельная ячейка - константа 83" xfId="2127"/>
    <cellStyle name="Отдельная ячейка - константа 84" xfId="2128"/>
    <cellStyle name="Отдельная ячейка - константа 85" xfId="2129"/>
    <cellStyle name="Отдельная ячейка - константа 86" xfId="2130"/>
    <cellStyle name="Отдельная ячейка - константа 87" xfId="2131"/>
    <cellStyle name="Отдельная ячейка - константа 88" xfId="2132"/>
    <cellStyle name="Отдельная ячейка - константа 89" xfId="2133"/>
    <cellStyle name="Отдельная ячейка - константа 9" xfId="2134"/>
    <cellStyle name="Отдельная ячейка - константа 90" xfId="2135"/>
    <cellStyle name="Отдельная ячейка - константа 91" xfId="2136"/>
    <cellStyle name="Отдельная ячейка - константа 92" xfId="2137"/>
    <cellStyle name="Отдельная ячейка - константа 93" xfId="2138"/>
    <cellStyle name="Отдельная ячейка - константа 94" xfId="2139"/>
    <cellStyle name="Отдельная ячейка - константа 95" xfId="2140"/>
    <cellStyle name="Отдельная ячейка - константа 96" xfId="2141"/>
    <cellStyle name="Отдельная ячейка - константа 97" xfId="2142"/>
    <cellStyle name="Отдельная ячейка - константа 98" xfId="2143"/>
    <cellStyle name="Отдельная ячейка - константа 99" xfId="2144"/>
    <cellStyle name="Отдельная ячейка - константа_Лист расчета налогового потенц." xfId="2145"/>
    <cellStyle name="Отдельная ячейка [печать]" xfId="2146"/>
    <cellStyle name="Отдельная ячейка [печать] 10" xfId="2147"/>
    <cellStyle name="Отдельная ячейка [печать] 11" xfId="2148"/>
    <cellStyle name="Отдельная ячейка [печать] 12" xfId="2149"/>
    <cellStyle name="Отдельная ячейка [печать] 13" xfId="2150"/>
    <cellStyle name="Отдельная ячейка [печать] 14" xfId="2151"/>
    <cellStyle name="Отдельная ячейка [печать] 15" xfId="2152"/>
    <cellStyle name="Отдельная ячейка [печать] 16" xfId="2153"/>
    <cellStyle name="Отдельная ячейка [печать] 17" xfId="2154"/>
    <cellStyle name="Отдельная ячейка [печать] 18" xfId="2155"/>
    <cellStyle name="Отдельная ячейка [печать] 19" xfId="2156"/>
    <cellStyle name="Отдельная ячейка [печать] 2" xfId="2157"/>
    <cellStyle name="Отдельная ячейка [печать] 2 2" xfId="2158"/>
    <cellStyle name="Отдельная ячейка [печать] 20" xfId="2159"/>
    <cellStyle name="Отдельная ячейка [печать] 21" xfId="2160"/>
    <cellStyle name="Отдельная ячейка [печать] 22" xfId="2161"/>
    <cellStyle name="Отдельная ячейка [печать] 23" xfId="2162"/>
    <cellStyle name="Отдельная ячейка [печать] 24" xfId="2163"/>
    <cellStyle name="Отдельная ячейка [печать] 25" xfId="2164"/>
    <cellStyle name="Отдельная ячейка [печать] 26" xfId="2165"/>
    <cellStyle name="Отдельная ячейка [печать] 27" xfId="2166"/>
    <cellStyle name="Отдельная ячейка [печать] 28" xfId="2167"/>
    <cellStyle name="Отдельная ячейка [печать] 29" xfId="2168"/>
    <cellStyle name="Отдельная ячейка [печать] 3" xfId="2169"/>
    <cellStyle name="Отдельная ячейка [печать] 30" xfId="2170"/>
    <cellStyle name="Отдельная ячейка [печать] 31" xfId="2171"/>
    <cellStyle name="Отдельная ячейка [печать] 32" xfId="2172"/>
    <cellStyle name="Отдельная ячейка [печать] 33" xfId="2173"/>
    <cellStyle name="Отдельная ячейка [печать] 34" xfId="2174"/>
    <cellStyle name="Отдельная ячейка [печать] 35" xfId="2175"/>
    <cellStyle name="Отдельная ячейка [печать] 36" xfId="2176"/>
    <cellStyle name="Отдельная ячейка [печать] 37" xfId="2177"/>
    <cellStyle name="Отдельная ячейка [печать] 4" xfId="2178"/>
    <cellStyle name="Отдельная ячейка [печать] 5" xfId="2179"/>
    <cellStyle name="Отдельная ячейка [печать] 5 2" xfId="2180"/>
    <cellStyle name="Отдельная ячейка [печать] 5 3" xfId="2181"/>
    <cellStyle name="Отдельная ячейка [печать] 6" xfId="2182"/>
    <cellStyle name="Отдельная ячейка [печать] 7" xfId="2183"/>
    <cellStyle name="Отдельная ячейка [печать] 8" xfId="2184"/>
    <cellStyle name="Отдельная ячейка [печать] 9" xfId="2185"/>
    <cellStyle name="Отдельная ячейка 10" xfId="2186"/>
    <cellStyle name="Отдельная ячейка 100" xfId="2187"/>
    <cellStyle name="Отдельная ячейка 101" xfId="2188"/>
    <cellStyle name="Отдельная ячейка 102" xfId="2189"/>
    <cellStyle name="Отдельная ячейка 103" xfId="2190"/>
    <cellStyle name="Отдельная ячейка 104" xfId="2191"/>
    <cellStyle name="Отдельная ячейка 105" xfId="2192"/>
    <cellStyle name="Отдельная ячейка 106" xfId="2193"/>
    <cellStyle name="Отдельная ячейка 107" xfId="2194"/>
    <cellStyle name="Отдельная ячейка 108" xfId="2195"/>
    <cellStyle name="Отдельная ячейка 109" xfId="2196"/>
    <cellStyle name="Отдельная ячейка 11" xfId="2197"/>
    <cellStyle name="Отдельная ячейка 110" xfId="2198"/>
    <cellStyle name="Отдельная ячейка 111" xfId="2199"/>
    <cellStyle name="Отдельная ячейка 112" xfId="2200"/>
    <cellStyle name="Отдельная ячейка 113" xfId="2201"/>
    <cellStyle name="Отдельная ячейка 114" xfId="2202"/>
    <cellStyle name="Отдельная ячейка 115" xfId="2203"/>
    <cellStyle name="Отдельная ячейка 116" xfId="2204"/>
    <cellStyle name="Отдельная ячейка 117" xfId="2205"/>
    <cellStyle name="Отдельная ячейка 118" xfId="2206"/>
    <cellStyle name="Отдельная ячейка 119" xfId="2207"/>
    <cellStyle name="Отдельная ячейка 12" xfId="2208"/>
    <cellStyle name="Отдельная ячейка 120" xfId="2209"/>
    <cellStyle name="Отдельная ячейка 121" xfId="2210"/>
    <cellStyle name="Отдельная ячейка 122" xfId="2211"/>
    <cellStyle name="Отдельная ячейка 123" xfId="2212"/>
    <cellStyle name="Отдельная ячейка 124" xfId="2213"/>
    <cellStyle name="Отдельная ячейка 125" xfId="2214"/>
    <cellStyle name="Отдельная ячейка 126" xfId="2215"/>
    <cellStyle name="Отдельная ячейка 127" xfId="2216"/>
    <cellStyle name="Отдельная ячейка 128" xfId="2217"/>
    <cellStyle name="Отдельная ячейка 129" xfId="2218"/>
    <cellStyle name="Отдельная ячейка 13" xfId="2219"/>
    <cellStyle name="Отдельная ячейка 130" xfId="2220"/>
    <cellStyle name="Отдельная ячейка 131" xfId="2221"/>
    <cellStyle name="Отдельная ячейка 132" xfId="2222"/>
    <cellStyle name="Отдельная ячейка 133" xfId="2223"/>
    <cellStyle name="Отдельная ячейка 134" xfId="2224"/>
    <cellStyle name="Отдельная ячейка 135" xfId="2225"/>
    <cellStyle name="Отдельная ячейка 136" xfId="2226"/>
    <cellStyle name="Отдельная ячейка 137" xfId="2227"/>
    <cellStyle name="Отдельная ячейка 138" xfId="2228"/>
    <cellStyle name="Отдельная ячейка 139" xfId="2229"/>
    <cellStyle name="Отдельная ячейка 14" xfId="2230"/>
    <cellStyle name="Отдельная ячейка 140" xfId="2231"/>
    <cellStyle name="Отдельная ячейка 141" xfId="2232"/>
    <cellStyle name="Отдельная ячейка 142" xfId="2233"/>
    <cellStyle name="Отдельная ячейка 143" xfId="2234"/>
    <cellStyle name="Отдельная ячейка 144" xfId="2235"/>
    <cellStyle name="Отдельная ячейка 145" xfId="2236"/>
    <cellStyle name="Отдельная ячейка 146" xfId="2237"/>
    <cellStyle name="Отдельная ячейка 147" xfId="2238"/>
    <cellStyle name="Отдельная ячейка 148" xfId="2239"/>
    <cellStyle name="Отдельная ячейка 149" xfId="2240"/>
    <cellStyle name="Отдельная ячейка 15" xfId="2241"/>
    <cellStyle name="Отдельная ячейка 150" xfId="2242"/>
    <cellStyle name="Отдельная ячейка 151" xfId="2243"/>
    <cellStyle name="Отдельная ячейка 152" xfId="2244"/>
    <cellStyle name="Отдельная ячейка 153" xfId="2245"/>
    <cellStyle name="Отдельная ячейка 154" xfId="2246"/>
    <cellStyle name="Отдельная ячейка 155" xfId="2247"/>
    <cellStyle name="Отдельная ячейка 156" xfId="2248"/>
    <cellStyle name="Отдельная ячейка 157" xfId="2249"/>
    <cellStyle name="Отдельная ячейка 158" xfId="2250"/>
    <cellStyle name="Отдельная ячейка 159" xfId="2251"/>
    <cellStyle name="Отдельная ячейка 16" xfId="2252"/>
    <cellStyle name="Отдельная ячейка 160" xfId="2253"/>
    <cellStyle name="Отдельная ячейка 161" xfId="2254"/>
    <cellStyle name="Отдельная ячейка 162" xfId="2255"/>
    <cellStyle name="Отдельная ячейка 163" xfId="2256"/>
    <cellStyle name="Отдельная ячейка 164" xfId="2257"/>
    <cellStyle name="Отдельная ячейка 165" xfId="2258"/>
    <cellStyle name="Отдельная ячейка 166" xfId="2259"/>
    <cellStyle name="Отдельная ячейка 167" xfId="2260"/>
    <cellStyle name="Отдельная ячейка 168" xfId="2261"/>
    <cellStyle name="Отдельная ячейка 169" xfId="2262"/>
    <cellStyle name="Отдельная ячейка 17" xfId="2263"/>
    <cellStyle name="Отдельная ячейка 170" xfId="2264"/>
    <cellStyle name="Отдельная ячейка 171" xfId="2265"/>
    <cellStyle name="Отдельная ячейка 172" xfId="2266"/>
    <cellStyle name="Отдельная ячейка 173" xfId="2267"/>
    <cellStyle name="Отдельная ячейка 174" xfId="2268"/>
    <cellStyle name="Отдельная ячейка 175" xfId="2269"/>
    <cellStyle name="Отдельная ячейка 176" xfId="2270"/>
    <cellStyle name="Отдельная ячейка 177" xfId="2271"/>
    <cellStyle name="Отдельная ячейка 178" xfId="2272"/>
    <cellStyle name="Отдельная ячейка 179" xfId="2273"/>
    <cellStyle name="Отдельная ячейка 18" xfId="2274"/>
    <cellStyle name="Отдельная ячейка 180" xfId="2275"/>
    <cellStyle name="Отдельная ячейка 181" xfId="2276"/>
    <cellStyle name="Отдельная ячейка 182" xfId="2277"/>
    <cellStyle name="Отдельная ячейка 183" xfId="2278"/>
    <cellStyle name="Отдельная ячейка 184" xfId="2279"/>
    <cellStyle name="Отдельная ячейка 185" xfId="2280"/>
    <cellStyle name="Отдельная ячейка 186" xfId="2281"/>
    <cellStyle name="Отдельная ячейка 187" xfId="2282"/>
    <cellStyle name="Отдельная ячейка 188" xfId="2283"/>
    <cellStyle name="Отдельная ячейка 189" xfId="2284"/>
    <cellStyle name="Отдельная ячейка 19" xfId="2285"/>
    <cellStyle name="Отдельная ячейка 190" xfId="2286"/>
    <cellStyle name="Отдельная ячейка 191" xfId="2287"/>
    <cellStyle name="Отдельная ячейка 192" xfId="2288"/>
    <cellStyle name="Отдельная ячейка 193" xfId="2289"/>
    <cellStyle name="Отдельная ячейка 194" xfId="2290"/>
    <cellStyle name="Отдельная ячейка 195" xfId="2291"/>
    <cellStyle name="Отдельная ячейка 196" xfId="2292"/>
    <cellStyle name="Отдельная ячейка 197" xfId="2293"/>
    <cellStyle name="Отдельная ячейка 198" xfId="2294"/>
    <cellStyle name="Отдельная ячейка 199" xfId="2295"/>
    <cellStyle name="Отдельная ячейка 2" xfId="2296"/>
    <cellStyle name="Отдельная ячейка 2 2" xfId="2297"/>
    <cellStyle name="Отдельная ячейка 20" xfId="2298"/>
    <cellStyle name="Отдельная ячейка 200" xfId="2299"/>
    <cellStyle name="Отдельная ячейка 201" xfId="2300"/>
    <cellStyle name="Отдельная ячейка 202" xfId="2301"/>
    <cellStyle name="Отдельная ячейка 203" xfId="2302"/>
    <cellStyle name="Отдельная ячейка 204" xfId="2303"/>
    <cellStyle name="Отдельная ячейка 205" xfId="2304"/>
    <cellStyle name="Отдельная ячейка 206" xfId="2305"/>
    <cellStyle name="Отдельная ячейка 207" xfId="2306"/>
    <cellStyle name="Отдельная ячейка 208" xfId="2307"/>
    <cellStyle name="Отдельная ячейка 209" xfId="2308"/>
    <cellStyle name="Отдельная ячейка 21" xfId="2309"/>
    <cellStyle name="Отдельная ячейка 210" xfId="2310"/>
    <cellStyle name="Отдельная ячейка 211" xfId="2311"/>
    <cellStyle name="Отдельная ячейка 212" xfId="2312"/>
    <cellStyle name="Отдельная ячейка 213" xfId="2313"/>
    <cellStyle name="Отдельная ячейка 214" xfId="2314"/>
    <cellStyle name="Отдельная ячейка 215" xfId="2315"/>
    <cellStyle name="Отдельная ячейка 216" xfId="2316"/>
    <cellStyle name="Отдельная ячейка 217" xfId="2317"/>
    <cellStyle name="Отдельная ячейка 218" xfId="2318"/>
    <cellStyle name="Отдельная ячейка 219" xfId="2319"/>
    <cellStyle name="Отдельная ячейка 22" xfId="2320"/>
    <cellStyle name="Отдельная ячейка 220" xfId="2321"/>
    <cellStyle name="Отдельная ячейка 221" xfId="2322"/>
    <cellStyle name="Отдельная ячейка 222" xfId="2323"/>
    <cellStyle name="Отдельная ячейка 223" xfId="2324"/>
    <cellStyle name="Отдельная ячейка 224" xfId="2325"/>
    <cellStyle name="Отдельная ячейка 225" xfId="2326"/>
    <cellStyle name="Отдельная ячейка 226" xfId="2327"/>
    <cellStyle name="Отдельная ячейка 227" xfId="2328"/>
    <cellStyle name="Отдельная ячейка 228" xfId="2329"/>
    <cellStyle name="Отдельная ячейка 229" xfId="2330"/>
    <cellStyle name="Отдельная ячейка 23" xfId="2331"/>
    <cellStyle name="Отдельная ячейка 230" xfId="2332"/>
    <cellStyle name="Отдельная ячейка 231" xfId="2333"/>
    <cellStyle name="Отдельная ячейка 232" xfId="2334"/>
    <cellStyle name="Отдельная ячейка 233" xfId="2335"/>
    <cellStyle name="Отдельная ячейка 234" xfId="2336"/>
    <cellStyle name="Отдельная ячейка 235" xfId="2337"/>
    <cellStyle name="Отдельная ячейка 236" xfId="2338"/>
    <cellStyle name="Отдельная ячейка 237" xfId="2339"/>
    <cellStyle name="Отдельная ячейка 238" xfId="2340"/>
    <cellStyle name="Отдельная ячейка 239" xfId="2341"/>
    <cellStyle name="Отдельная ячейка 24" xfId="2342"/>
    <cellStyle name="Отдельная ячейка 240" xfId="2343"/>
    <cellStyle name="Отдельная ячейка 241" xfId="2344"/>
    <cellStyle name="Отдельная ячейка 242" xfId="2345"/>
    <cellStyle name="Отдельная ячейка 243" xfId="2346"/>
    <cellStyle name="Отдельная ячейка 244" xfId="2347"/>
    <cellStyle name="Отдельная ячейка 245" xfId="2348"/>
    <cellStyle name="Отдельная ячейка 246" xfId="2349"/>
    <cellStyle name="Отдельная ячейка 247" xfId="2350"/>
    <cellStyle name="Отдельная ячейка 248" xfId="2351"/>
    <cellStyle name="Отдельная ячейка 249" xfId="2352"/>
    <cellStyle name="Отдельная ячейка 25" xfId="2353"/>
    <cellStyle name="Отдельная ячейка 250" xfId="2354"/>
    <cellStyle name="Отдельная ячейка 251" xfId="2355"/>
    <cellStyle name="Отдельная ячейка 252" xfId="2356"/>
    <cellStyle name="Отдельная ячейка 253" xfId="2357"/>
    <cellStyle name="Отдельная ячейка 254" xfId="2358"/>
    <cellStyle name="Отдельная ячейка 255" xfId="2359"/>
    <cellStyle name="Отдельная ячейка 256" xfId="2360"/>
    <cellStyle name="Отдельная ячейка 257" xfId="2361"/>
    <cellStyle name="Отдельная ячейка 258" xfId="2362"/>
    <cellStyle name="Отдельная ячейка 259" xfId="2363"/>
    <cellStyle name="Отдельная ячейка 26" xfId="2364"/>
    <cellStyle name="Отдельная ячейка 260" xfId="2365"/>
    <cellStyle name="Отдельная ячейка 261" xfId="2366"/>
    <cellStyle name="Отдельная ячейка 262" xfId="2367"/>
    <cellStyle name="Отдельная ячейка 263" xfId="2368"/>
    <cellStyle name="Отдельная ячейка 264" xfId="2369"/>
    <cellStyle name="Отдельная ячейка 265" xfId="2370"/>
    <cellStyle name="Отдельная ячейка 266" xfId="2371"/>
    <cellStyle name="Отдельная ячейка 267" xfId="2372"/>
    <cellStyle name="Отдельная ячейка 268" xfId="2373"/>
    <cellStyle name="Отдельная ячейка 269" xfId="2374"/>
    <cellStyle name="Отдельная ячейка 27" xfId="2375"/>
    <cellStyle name="Отдельная ячейка 270" xfId="2376"/>
    <cellStyle name="Отдельная ячейка 271" xfId="2377"/>
    <cellStyle name="Отдельная ячейка 272" xfId="2378"/>
    <cellStyle name="Отдельная ячейка 273" xfId="2379"/>
    <cellStyle name="Отдельная ячейка 274" xfId="2380"/>
    <cellStyle name="Отдельная ячейка 275" xfId="2381"/>
    <cellStyle name="Отдельная ячейка 276" xfId="2382"/>
    <cellStyle name="Отдельная ячейка 277" xfId="2383"/>
    <cellStyle name="Отдельная ячейка 278" xfId="2384"/>
    <cellStyle name="Отдельная ячейка 279" xfId="2385"/>
    <cellStyle name="Отдельная ячейка 28" xfId="2386"/>
    <cellStyle name="Отдельная ячейка 280" xfId="2387"/>
    <cellStyle name="Отдельная ячейка 281" xfId="2388"/>
    <cellStyle name="Отдельная ячейка 282" xfId="2389"/>
    <cellStyle name="Отдельная ячейка 283" xfId="2390"/>
    <cellStyle name="Отдельная ячейка 284" xfId="2391"/>
    <cellStyle name="Отдельная ячейка 285" xfId="2392"/>
    <cellStyle name="Отдельная ячейка 286" xfId="2393"/>
    <cellStyle name="Отдельная ячейка 287" xfId="2394"/>
    <cellStyle name="Отдельная ячейка 288" xfId="2395"/>
    <cellStyle name="Отдельная ячейка 289" xfId="2396"/>
    <cellStyle name="Отдельная ячейка 29" xfId="2397"/>
    <cellStyle name="Отдельная ячейка 290" xfId="2398"/>
    <cellStyle name="Отдельная ячейка 291" xfId="2399"/>
    <cellStyle name="Отдельная ячейка 3" xfId="2400"/>
    <cellStyle name="Отдельная ячейка 30" xfId="2401"/>
    <cellStyle name="Отдельная ячейка 31" xfId="2402"/>
    <cellStyle name="Отдельная ячейка 32" xfId="2403"/>
    <cellStyle name="Отдельная ячейка 33" xfId="2404"/>
    <cellStyle name="Отдельная ячейка 34" xfId="2405"/>
    <cellStyle name="Отдельная ячейка 35" xfId="2406"/>
    <cellStyle name="Отдельная ячейка 36" xfId="2407"/>
    <cellStyle name="Отдельная ячейка 37" xfId="2408"/>
    <cellStyle name="Отдельная ячейка 38" xfId="2409"/>
    <cellStyle name="Отдельная ячейка 39" xfId="2410"/>
    <cellStyle name="Отдельная ячейка 4" xfId="2411"/>
    <cellStyle name="Отдельная ячейка 40" xfId="2412"/>
    <cellStyle name="Отдельная ячейка 41" xfId="2413"/>
    <cellStyle name="Отдельная ячейка 42" xfId="2414"/>
    <cellStyle name="Отдельная ячейка 43" xfId="2415"/>
    <cellStyle name="Отдельная ячейка 44" xfId="2416"/>
    <cellStyle name="Отдельная ячейка 45" xfId="2417"/>
    <cellStyle name="Отдельная ячейка 46" xfId="2418"/>
    <cellStyle name="Отдельная ячейка 47" xfId="2419"/>
    <cellStyle name="Отдельная ячейка 48" xfId="2420"/>
    <cellStyle name="Отдельная ячейка 49" xfId="2421"/>
    <cellStyle name="Отдельная ячейка 5" xfId="2422"/>
    <cellStyle name="Отдельная ячейка 50" xfId="2423"/>
    <cellStyle name="Отдельная ячейка 51" xfId="2424"/>
    <cellStyle name="Отдельная ячейка 52" xfId="2425"/>
    <cellStyle name="Отдельная ячейка 53" xfId="2426"/>
    <cellStyle name="Отдельная ячейка 54" xfId="2427"/>
    <cellStyle name="Отдельная ячейка 55" xfId="2428"/>
    <cellStyle name="Отдельная ячейка 56" xfId="2429"/>
    <cellStyle name="Отдельная ячейка 57" xfId="2430"/>
    <cellStyle name="Отдельная ячейка 58" xfId="2431"/>
    <cellStyle name="Отдельная ячейка 59" xfId="2432"/>
    <cellStyle name="Отдельная ячейка 6" xfId="2433"/>
    <cellStyle name="Отдельная ячейка 60" xfId="2434"/>
    <cellStyle name="Отдельная ячейка 61" xfId="2435"/>
    <cellStyle name="Отдельная ячейка 62" xfId="2436"/>
    <cellStyle name="Отдельная ячейка 63" xfId="2437"/>
    <cellStyle name="Отдельная ячейка 64" xfId="2438"/>
    <cellStyle name="Отдельная ячейка 65" xfId="2439"/>
    <cellStyle name="Отдельная ячейка 66" xfId="2440"/>
    <cellStyle name="Отдельная ячейка 67" xfId="2441"/>
    <cellStyle name="Отдельная ячейка 68" xfId="2442"/>
    <cellStyle name="Отдельная ячейка 69" xfId="2443"/>
    <cellStyle name="Отдельная ячейка 7" xfId="2444"/>
    <cellStyle name="Отдельная ячейка 7 2" xfId="2445"/>
    <cellStyle name="Отдельная ячейка 7 3" xfId="2446"/>
    <cellStyle name="Отдельная ячейка 70" xfId="2447"/>
    <cellStyle name="Отдельная ячейка 71" xfId="2448"/>
    <cellStyle name="Отдельная ячейка 72" xfId="2449"/>
    <cellStyle name="Отдельная ячейка 73" xfId="2450"/>
    <cellStyle name="Отдельная ячейка 74" xfId="2451"/>
    <cellStyle name="Отдельная ячейка 75" xfId="2452"/>
    <cellStyle name="Отдельная ячейка 76" xfId="2453"/>
    <cellStyle name="Отдельная ячейка 77" xfId="2454"/>
    <cellStyle name="Отдельная ячейка 78" xfId="2455"/>
    <cellStyle name="Отдельная ячейка 79" xfId="2456"/>
    <cellStyle name="Отдельная ячейка 8" xfId="2457"/>
    <cellStyle name="Отдельная ячейка 8 2" xfId="2458"/>
    <cellStyle name="Отдельная ячейка 8 3" xfId="2459"/>
    <cellStyle name="Отдельная ячейка 80" xfId="2460"/>
    <cellStyle name="Отдельная ячейка 81" xfId="2461"/>
    <cellStyle name="Отдельная ячейка 82" xfId="2462"/>
    <cellStyle name="Отдельная ячейка 83" xfId="2463"/>
    <cellStyle name="Отдельная ячейка 84" xfId="2464"/>
    <cellStyle name="Отдельная ячейка 85" xfId="2465"/>
    <cellStyle name="Отдельная ячейка 86" xfId="2466"/>
    <cellStyle name="Отдельная ячейка 87" xfId="2467"/>
    <cellStyle name="Отдельная ячейка 88" xfId="2468"/>
    <cellStyle name="Отдельная ячейка 89" xfId="2469"/>
    <cellStyle name="Отдельная ячейка 9" xfId="2470"/>
    <cellStyle name="Отдельная ячейка 90" xfId="2471"/>
    <cellStyle name="Отдельная ячейка 91" xfId="2472"/>
    <cellStyle name="Отдельная ячейка 92" xfId="2473"/>
    <cellStyle name="Отдельная ячейка 93" xfId="2474"/>
    <cellStyle name="Отдельная ячейка 94" xfId="2475"/>
    <cellStyle name="Отдельная ячейка 95" xfId="2476"/>
    <cellStyle name="Отдельная ячейка 96" xfId="2477"/>
    <cellStyle name="Отдельная ячейка 97" xfId="2478"/>
    <cellStyle name="Отдельная ячейка 98" xfId="2479"/>
    <cellStyle name="Отдельная ячейка 99" xfId="2480"/>
    <cellStyle name="Отдельная ячейка_Лист расчета налогового потенц." xfId="2481"/>
    <cellStyle name="Отдельная ячейка-результат" xfId="2482"/>
    <cellStyle name="Отдельная ячейка-результат [печать]" xfId="2483"/>
    <cellStyle name="Отдельная ячейка-результат [печать] 10" xfId="2484"/>
    <cellStyle name="Отдельная ячейка-результат [печать] 11" xfId="2485"/>
    <cellStyle name="Отдельная ячейка-результат [печать] 12" xfId="2486"/>
    <cellStyle name="Отдельная ячейка-результат [печать] 13" xfId="2487"/>
    <cellStyle name="Отдельная ячейка-результат [печать] 14" xfId="2488"/>
    <cellStyle name="Отдельная ячейка-результат [печать] 15" xfId="2489"/>
    <cellStyle name="Отдельная ячейка-результат [печать] 16" xfId="2490"/>
    <cellStyle name="Отдельная ячейка-результат [печать] 17" xfId="2491"/>
    <cellStyle name="Отдельная ячейка-результат [печать] 18" xfId="2492"/>
    <cellStyle name="Отдельная ячейка-результат [печать] 19" xfId="2493"/>
    <cellStyle name="Отдельная ячейка-результат [печать] 2" xfId="2494"/>
    <cellStyle name="Отдельная ячейка-результат [печать] 2 2" xfId="2495"/>
    <cellStyle name="Отдельная ячейка-результат [печать] 20" xfId="2496"/>
    <cellStyle name="Отдельная ячейка-результат [печать] 21" xfId="2497"/>
    <cellStyle name="Отдельная ячейка-результат [печать] 22" xfId="2498"/>
    <cellStyle name="Отдельная ячейка-результат [печать] 23" xfId="2499"/>
    <cellStyle name="Отдельная ячейка-результат [печать] 24" xfId="2500"/>
    <cellStyle name="Отдельная ячейка-результат [печать] 25" xfId="2501"/>
    <cellStyle name="Отдельная ячейка-результат [печать] 26" xfId="2502"/>
    <cellStyle name="Отдельная ячейка-результат [печать] 27" xfId="2503"/>
    <cellStyle name="Отдельная ячейка-результат [печать] 28" xfId="2504"/>
    <cellStyle name="Отдельная ячейка-результат [печать] 29" xfId="2505"/>
    <cellStyle name="Отдельная ячейка-результат [печать] 3" xfId="2506"/>
    <cellStyle name="Отдельная ячейка-результат [печать] 30" xfId="2507"/>
    <cellStyle name="Отдельная ячейка-результат [печать] 31" xfId="2508"/>
    <cellStyle name="Отдельная ячейка-результат [печать] 32" xfId="2509"/>
    <cellStyle name="Отдельная ячейка-результат [печать] 33" xfId="2510"/>
    <cellStyle name="Отдельная ячейка-результат [печать] 34" xfId="2511"/>
    <cellStyle name="Отдельная ячейка-результат [печать] 35" xfId="2512"/>
    <cellStyle name="Отдельная ячейка-результат [печать] 36" xfId="2513"/>
    <cellStyle name="Отдельная ячейка-результат [печать] 37" xfId="2514"/>
    <cellStyle name="Отдельная ячейка-результат [печать] 4" xfId="2515"/>
    <cellStyle name="Отдельная ячейка-результат [печать] 5" xfId="2516"/>
    <cellStyle name="Отдельная ячейка-результат [печать] 5 2" xfId="2517"/>
    <cellStyle name="Отдельная ячейка-результат [печать] 5 3" xfId="2518"/>
    <cellStyle name="Отдельная ячейка-результат [печать] 6" xfId="2519"/>
    <cellStyle name="Отдельная ячейка-результат [печать] 7" xfId="2520"/>
    <cellStyle name="Отдельная ячейка-результат [печать] 8" xfId="2521"/>
    <cellStyle name="Отдельная ячейка-результат [печать] 9" xfId="2522"/>
    <cellStyle name="Отдельная ячейка-результат 10" xfId="2523"/>
    <cellStyle name="Отдельная ячейка-результат 100" xfId="2524"/>
    <cellStyle name="Отдельная ячейка-результат 101" xfId="2525"/>
    <cellStyle name="Отдельная ячейка-результат 102" xfId="2526"/>
    <cellStyle name="Отдельная ячейка-результат 103" xfId="2527"/>
    <cellStyle name="Отдельная ячейка-результат 104" xfId="2528"/>
    <cellStyle name="Отдельная ячейка-результат 105" xfId="2529"/>
    <cellStyle name="Отдельная ячейка-результат 106" xfId="2530"/>
    <cellStyle name="Отдельная ячейка-результат 107" xfId="2531"/>
    <cellStyle name="Отдельная ячейка-результат 108" xfId="2532"/>
    <cellStyle name="Отдельная ячейка-результат 109" xfId="2533"/>
    <cellStyle name="Отдельная ячейка-результат 11" xfId="2534"/>
    <cellStyle name="Отдельная ячейка-результат 110" xfId="2535"/>
    <cellStyle name="Отдельная ячейка-результат 111" xfId="2536"/>
    <cellStyle name="Отдельная ячейка-результат 112" xfId="2537"/>
    <cellStyle name="Отдельная ячейка-результат 113" xfId="2538"/>
    <cellStyle name="Отдельная ячейка-результат 114" xfId="2539"/>
    <cellStyle name="Отдельная ячейка-результат 115" xfId="2540"/>
    <cellStyle name="Отдельная ячейка-результат 116" xfId="2541"/>
    <cellStyle name="Отдельная ячейка-результат 117" xfId="2542"/>
    <cellStyle name="Отдельная ячейка-результат 118" xfId="2543"/>
    <cellStyle name="Отдельная ячейка-результат 119" xfId="2544"/>
    <cellStyle name="Отдельная ячейка-результат 12" xfId="2545"/>
    <cellStyle name="Отдельная ячейка-результат 120" xfId="2546"/>
    <cellStyle name="Отдельная ячейка-результат 121" xfId="2547"/>
    <cellStyle name="Отдельная ячейка-результат 122" xfId="2548"/>
    <cellStyle name="Отдельная ячейка-результат 123" xfId="2549"/>
    <cellStyle name="Отдельная ячейка-результат 124" xfId="2550"/>
    <cellStyle name="Отдельная ячейка-результат 125" xfId="2551"/>
    <cellStyle name="Отдельная ячейка-результат 126" xfId="2552"/>
    <cellStyle name="Отдельная ячейка-результат 127" xfId="2553"/>
    <cellStyle name="Отдельная ячейка-результат 128" xfId="2554"/>
    <cellStyle name="Отдельная ячейка-результат 129" xfId="2555"/>
    <cellStyle name="Отдельная ячейка-результат 13" xfId="2556"/>
    <cellStyle name="Отдельная ячейка-результат 130" xfId="2557"/>
    <cellStyle name="Отдельная ячейка-результат 131" xfId="2558"/>
    <cellStyle name="Отдельная ячейка-результат 132" xfId="2559"/>
    <cellStyle name="Отдельная ячейка-результат 133" xfId="2560"/>
    <cellStyle name="Отдельная ячейка-результат 134" xfId="2561"/>
    <cellStyle name="Отдельная ячейка-результат 135" xfId="2562"/>
    <cellStyle name="Отдельная ячейка-результат 136" xfId="2563"/>
    <cellStyle name="Отдельная ячейка-результат 137" xfId="2564"/>
    <cellStyle name="Отдельная ячейка-результат 138" xfId="2565"/>
    <cellStyle name="Отдельная ячейка-результат 139" xfId="2566"/>
    <cellStyle name="Отдельная ячейка-результат 14" xfId="2567"/>
    <cellStyle name="Отдельная ячейка-результат 140" xfId="2568"/>
    <cellStyle name="Отдельная ячейка-результат 141" xfId="2569"/>
    <cellStyle name="Отдельная ячейка-результат 142" xfId="2570"/>
    <cellStyle name="Отдельная ячейка-результат 143" xfId="2571"/>
    <cellStyle name="Отдельная ячейка-результат 144" xfId="2572"/>
    <cellStyle name="Отдельная ячейка-результат 145" xfId="2573"/>
    <cellStyle name="Отдельная ячейка-результат 146" xfId="2574"/>
    <cellStyle name="Отдельная ячейка-результат 147" xfId="2575"/>
    <cellStyle name="Отдельная ячейка-результат 148" xfId="2576"/>
    <cellStyle name="Отдельная ячейка-результат 149" xfId="2577"/>
    <cellStyle name="Отдельная ячейка-результат 15" xfId="2578"/>
    <cellStyle name="Отдельная ячейка-результат 150" xfId="2579"/>
    <cellStyle name="Отдельная ячейка-результат 151" xfId="2580"/>
    <cellStyle name="Отдельная ячейка-результат 152" xfId="2581"/>
    <cellStyle name="Отдельная ячейка-результат 153" xfId="2582"/>
    <cellStyle name="Отдельная ячейка-результат 154" xfId="2583"/>
    <cellStyle name="Отдельная ячейка-результат 155" xfId="2584"/>
    <cellStyle name="Отдельная ячейка-результат 156" xfId="2585"/>
    <cellStyle name="Отдельная ячейка-результат 157" xfId="2586"/>
    <cellStyle name="Отдельная ячейка-результат 158" xfId="2587"/>
    <cellStyle name="Отдельная ячейка-результат 159" xfId="2588"/>
    <cellStyle name="Отдельная ячейка-результат 16" xfId="2589"/>
    <cellStyle name="Отдельная ячейка-результат 160" xfId="2590"/>
    <cellStyle name="Отдельная ячейка-результат 161" xfId="2591"/>
    <cellStyle name="Отдельная ячейка-результат 162" xfId="2592"/>
    <cellStyle name="Отдельная ячейка-результат 163" xfId="2593"/>
    <cellStyle name="Отдельная ячейка-результат 164" xfId="2594"/>
    <cellStyle name="Отдельная ячейка-результат 165" xfId="2595"/>
    <cellStyle name="Отдельная ячейка-результат 166" xfId="2596"/>
    <cellStyle name="Отдельная ячейка-результат 167" xfId="2597"/>
    <cellStyle name="Отдельная ячейка-результат 168" xfId="2598"/>
    <cellStyle name="Отдельная ячейка-результат 169" xfId="2599"/>
    <cellStyle name="Отдельная ячейка-результат 17" xfId="2600"/>
    <cellStyle name="Отдельная ячейка-результат 170" xfId="2601"/>
    <cellStyle name="Отдельная ячейка-результат 171" xfId="2602"/>
    <cellStyle name="Отдельная ячейка-результат 172" xfId="2603"/>
    <cellStyle name="Отдельная ячейка-результат 173" xfId="2604"/>
    <cellStyle name="Отдельная ячейка-результат 174" xfId="2605"/>
    <cellStyle name="Отдельная ячейка-результат 175" xfId="2606"/>
    <cellStyle name="Отдельная ячейка-результат 176" xfId="2607"/>
    <cellStyle name="Отдельная ячейка-результат 177" xfId="2608"/>
    <cellStyle name="Отдельная ячейка-результат 178" xfId="2609"/>
    <cellStyle name="Отдельная ячейка-результат 179" xfId="2610"/>
    <cellStyle name="Отдельная ячейка-результат 18" xfId="2611"/>
    <cellStyle name="Отдельная ячейка-результат 180" xfId="2612"/>
    <cellStyle name="Отдельная ячейка-результат 181" xfId="2613"/>
    <cellStyle name="Отдельная ячейка-результат 182" xfId="2614"/>
    <cellStyle name="Отдельная ячейка-результат 183" xfId="2615"/>
    <cellStyle name="Отдельная ячейка-результат 184" xfId="2616"/>
    <cellStyle name="Отдельная ячейка-результат 185" xfId="2617"/>
    <cellStyle name="Отдельная ячейка-результат 186" xfId="2618"/>
    <cellStyle name="Отдельная ячейка-результат 187" xfId="2619"/>
    <cellStyle name="Отдельная ячейка-результат 188" xfId="2620"/>
    <cellStyle name="Отдельная ячейка-результат 189" xfId="2621"/>
    <cellStyle name="Отдельная ячейка-результат 19" xfId="2622"/>
    <cellStyle name="Отдельная ячейка-результат 190" xfId="2623"/>
    <cellStyle name="Отдельная ячейка-результат 191" xfId="2624"/>
    <cellStyle name="Отдельная ячейка-результат 192" xfId="2625"/>
    <cellStyle name="Отдельная ячейка-результат 193" xfId="2626"/>
    <cellStyle name="Отдельная ячейка-результат 194" xfId="2627"/>
    <cellStyle name="Отдельная ячейка-результат 195" xfId="2628"/>
    <cellStyle name="Отдельная ячейка-результат 196" xfId="2629"/>
    <cellStyle name="Отдельная ячейка-результат 197" xfId="2630"/>
    <cellStyle name="Отдельная ячейка-результат 198" xfId="2631"/>
    <cellStyle name="Отдельная ячейка-результат 199" xfId="2632"/>
    <cellStyle name="Отдельная ячейка-результат 2" xfId="2633"/>
    <cellStyle name="Отдельная ячейка-результат 2 2" xfId="2634"/>
    <cellStyle name="Отдельная ячейка-результат 20" xfId="2635"/>
    <cellStyle name="Отдельная ячейка-результат 200" xfId="2636"/>
    <cellStyle name="Отдельная ячейка-результат 201" xfId="2637"/>
    <cellStyle name="Отдельная ячейка-результат 202" xfId="2638"/>
    <cellStyle name="Отдельная ячейка-результат 203" xfId="2639"/>
    <cellStyle name="Отдельная ячейка-результат 204" xfId="2640"/>
    <cellStyle name="Отдельная ячейка-результат 205" xfId="2641"/>
    <cellStyle name="Отдельная ячейка-результат 206" xfId="2642"/>
    <cellStyle name="Отдельная ячейка-результат 207" xfId="2643"/>
    <cellStyle name="Отдельная ячейка-результат 208" xfId="2644"/>
    <cellStyle name="Отдельная ячейка-результат 209" xfId="2645"/>
    <cellStyle name="Отдельная ячейка-результат 21" xfId="2646"/>
    <cellStyle name="Отдельная ячейка-результат 210" xfId="2647"/>
    <cellStyle name="Отдельная ячейка-результат 211" xfId="2648"/>
    <cellStyle name="Отдельная ячейка-результат 212" xfId="2649"/>
    <cellStyle name="Отдельная ячейка-результат 213" xfId="2650"/>
    <cellStyle name="Отдельная ячейка-результат 214" xfId="2651"/>
    <cellStyle name="Отдельная ячейка-результат 215" xfId="2652"/>
    <cellStyle name="Отдельная ячейка-результат 216" xfId="2653"/>
    <cellStyle name="Отдельная ячейка-результат 217" xfId="2654"/>
    <cellStyle name="Отдельная ячейка-результат 218" xfId="2655"/>
    <cellStyle name="Отдельная ячейка-результат 219" xfId="2656"/>
    <cellStyle name="Отдельная ячейка-результат 22" xfId="2657"/>
    <cellStyle name="Отдельная ячейка-результат 220" xfId="2658"/>
    <cellStyle name="Отдельная ячейка-результат 221" xfId="2659"/>
    <cellStyle name="Отдельная ячейка-результат 222" xfId="2660"/>
    <cellStyle name="Отдельная ячейка-результат 223" xfId="2661"/>
    <cellStyle name="Отдельная ячейка-результат 224" xfId="2662"/>
    <cellStyle name="Отдельная ячейка-результат 225" xfId="2663"/>
    <cellStyle name="Отдельная ячейка-результат 226" xfId="2664"/>
    <cellStyle name="Отдельная ячейка-результат 227" xfId="2665"/>
    <cellStyle name="Отдельная ячейка-результат 228" xfId="2666"/>
    <cellStyle name="Отдельная ячейка-результат 229" xfId="2667"/>
    <cellStyle name="Отдельная ячейка-результат 23" xfId="2668"/>
    <cellStyle name="Отдельная ячейка-результат 230" xfId="2669"/>
    <cellStyle name="Отдельная ячейка-результат 231" xfId="2670"/>
    <cellStyle name="Отдельная ячейка-результат 232" xfId="2671"/>
    <cellStyle name="Отдельная ячейка-результат 233" xfId="2672"/>
    <cellStyle name="Отдельная ячейка-результат 234" xfId="2673"/>
    <cellStyle name="Отдельная ячейка-результат 235" xfId="2674"/>
    <cellStyle name="Отдельная ячейка-результат 236" xfId="2675"/>
    <cellStyle name="Отдельная ячейка-результат 237" xfId="2676"/>
    <cellStyle name="Отдельная ячейка-результат 238" xfId="2677"/>
    <cellStyle name="Отдельная ячейка-результат 239" xfId="2678"/>
    <cellStyle name="Отдельная ячейка-результат 24" xfId="2679"/>
    <cellStyle name="Отдельная ячейка-результат 240" xfId="2680"/>
    <cellStyle name="Отдельная ячейка-результат 241" xfId="2681"/>
    <cellStyle name="Отдельная ячейка-результат 242" xfId="2682"/>
    <cellStyle name="Отдельная ячейка-результат 243" xfId="2683"/>
    <cellStyle name="Отдельная ячейка-результат 244" xfId="2684"/>
    <cellStyle name="Отдельная ячейка-результат 245" xfId="2685"/>
    <cellStyle name="Отдельная ячейка-результат 246" xfId="2686"/>
    <cellStyle name="Отдельная ячейка-результат 247" xfId="2687"/>
    <cellStyle name="Отдельная ячейка-результат 248" xfId="2688"/>
    <cellStyle name="Отдельная ячейка-результат 249" xfId="2689"/>
    <cellStyle name="Отдельная ячейка-результат 25" xfId="2690"/>
    <cellStyle name="Отдельная ячейка-результат 250" xfId="2691"/>
    <cellStyle name="Отдельная ячейка-результат 251" xfId="2692"/>
    <cellStyle name="Отдельная ячейка-результат 252" xfId="2693"/>
    <cellStyle name="Отдельная ячейка-результат 253" xfId="2694"/>
    <cellStyle name="Отдельная ячейка-результат 254" xfId="2695"/>
    <cellStyle name="Отдельная ячейка-результат 255" xfId="2696"/>
    <cellStyle name="Отдельная ячейка-результат 256" xfId="2697"/>
    <cellStyle name="Отдельная ячейка-результат 257" xfId="2698"/>
    <cellStyle name="Отдельная ячейка-результат 258" xfId="2699"/>
    <cellStyle name="Отдельная ячейка-результат 259" xfId="2700"/>
    <cellStyle name="Отдельная ячейка-результат 26" xfId="2701"/>
    <cellStyle name="Отдельная ячейка-результат 260" xfId="2702"/>
    <cellStyle name="Отдельная ячейка-результат 261" xfId="2703"/>
    <cellStyle name="Отдельная ячейка-результат 262" xfId="2704"/>
    <cellStyle name="Отдельная ячейка-результат 263" xfId="2705"/>
    <cellStyle name="Отдельная ячейка-результат 264" xfId="2706"/>
    <cellStyle name="Отдельная ячейка-результат 265" xfId="2707"/>
    <cellStyle name="Отдельная ячейка-результат 266" xfId="2708"/>
    <cellStyle name="Отдельная ячейка-результат 267" xfId="2709"/>
    <cellStyle name="Отдельная ячейка-результат 268" xfId="2710"/>
    <cellStyle name="Отдельная ячейка-результат 269" xfId="2711"/>
    <cellStyle name="Отдельная ячейка-результат 27" xfId="2712"/>
    <cellStyle name="Отдельная ячейка-результат 270" xfId="2713"/>
    <cellStyle name="Отдельная ячейка-результат 271" xfId="2714"/>
    <cellStyle name="Отдельная ячейка-результат 272" xfId="2715"/>
    <cellStyle name="Отдельная ячейка-результат 273" xfId="2716"/>
    <cellStyle name="Отдельная ячейка-результат 274" xfId="2717"/>
    <cellStyle name="Отдельная ячейка-результат 275" xfId="2718"/>
    <cellStyle name="Отдельная ячейка-результат 276" xfId="2719"/>
    <cellStyle name="Отдельная ячейка-результат 277" xfId="2720"/>
    <cellStyle name="Отдельная ячейка-результат 278" xfId="2721"/>
    <cellStyle name="Отдельная ячейка-результат 279" xfId="2722"/>
    <cellStyle name="Отдельная ячейка-результат 28" xfId="2723"/>
    <cellStyle name="Отдельная ячейка-результат 280" xfId="2724"/>
    <cellStyle name="Отдельная ячейка-результат 281" xfId="2725"/>
    <cellStyle name="Отдельная ячейка-результат 282" xfId="2726"/>
    <cellStyle name="Отдельная ячейка-результат 283" xfId="2727"/>
    <cellStyle name="Отдельная ячейка-результат 284" xfId="2728"/>
    <cellStyle name="Отдельная ячейка-результат 285" xfId="2729"/>
    <cellStyle name="Отдельная ячейка-результат 286" xfId="2730"/>
    <cellStyle name="Отдельная ячейка-результат 287" xfId="2731"/>
    <cellStyle name="Отдельная ячейка-результат 288" xfId="2732"/>
    <cellStyle name="Отдельная ячейка-результат 289" xfId="2733"/>
    <cellStyle name="Отдельная ячейка-результат 29" xfId="2734"/>
    <cellStyle name="Отдельная ячейка-результат 290" xfId="2735"/>
    <cellStyle name="Отдельная ячейка-результат 291" xfId="2736"/>
    <cellStyle name="Отдельная ячейка-результат 3" xfId="2737"/>
    <cellStyle name="Отдельная ячейка-результат 30" xfId="2738"/>
    <cellStyle name="Отдельная ячейка-результат 31" xfId="2739"/>
    <cellStyle name="Отдельная ячейка-результат 32" xfId="2740"/>
    <cellStyle name="Отдельная ячейка-результат 33" xfId="2741"/>
    <cellStyle name="Отдельная ячейка-результат 34" xfId="2742"/>
    <cellStyle name="Отдельная ячейка-результат 35" xfId="2743"/>
    <cellStyle name="Отдельная ячейка-результат 36" xfId="2744"/>
    <cellStyle name="Отдельная ячейка-результат 37" xfId="2745"/>
    <cellStyle name="Отдельная ячейка-результат 38" xfId="2746"/>
    <cellStyle name="Отдельная ячейка-результат 39" xfId="2747"/>
    <cellStyle name="Отдельная ячейка-результат 4" xfId="2748"/>
    <cellStyle name="Отдельная ячейка-результат 40" xfId="2749"/>
    <cellStyle name="Отдельная ячейка-результат 41" xfId="2750"/>
    <cellStyle name="Отдельная ячейка-результат 42" xfId="2751"/>
    <cellStyle name="Отдельная ячейка-результат 43" xfId="2752"/>
    <cellStyle name="Отдельная ячейка-результат 44" xfId="2753"/>
    <cellStyle name="Отдельная ячейка-результат 45" xfId="2754"/>
    <cellStyle name="Отдельная ячейка-результат 46" xfId="2755"/>
    <cellStyle name="Отдельная ячейка-результат 47" xfId="2756"/>
    <cellStyle name="Отдельная ячейка-результат 48" xfId="2757"/>
    <cellStyle name="Отдельная ячейка-результат 49" xfId="2758"/>
    <cellStyle name="Отдельная ячейка-результат 5" xfId="2759"/>
    <cellStyle name="Отдельная ячейка-результат 50" xfId="2760"/>
    <cellStyle name="Отдельная ячейка-результат 51" xfId="2761"/>
    <cellStyle name="Отдельная ячейка-результат 52" xfId="2762"/>
    <cellStyle name="Отдельная ячейка-результат 53" xfId="2763"/>
    <cellStyle name="Отдельная ячейка-результат 54" xfId="2764"/>
    <cellStyle name="Отдельная ячейка-результат 55" xfId="2765"/>
    <cellStyle name="Отдельная ячейка-результат 56" xfId="2766"/>
    <cellStyle name="Отдельная ячейка-результат 57" xfId="2767"/>
    <cellStyle name="Отдельная ячейка-результат 58" xfId="2768"/>
    <cellStyle name="Отдельная ячейка-результат 59" xfId="2769"/>
    <cellStyle name="Отдельная ячейка-результат 6" xfId="2770"/>
    <cellStyle name="Отдельная ячейка-результат 60" xfId="2771"/>
    <cellStyle name="Отдельная ячейка-результат 61" xfId="2772"/>
    <cellStyle name="Отдельная ячейка-результат 62" xfId="2773"/>
    <cellStyle name="Отдельная ячейка-результат 63" xfId="2774"/>
    <cellStyle name="Отдельная ячейка-результат 64" xfId="2775"/>
    <cellStyle name="Отдельная ячейка-результат 65" xfId="2776"/>
    <cellStyle name="Отдельная ячейка-результат 66" xfId="2777"/>
    <cellStyle name="Отдельная ячейка-результат 67" xfId="2778"/>
    <cellStyle name="Отдельная ячейка-результат 68" xfId="2779"/>
    <cellStyle name="Отдельная ячейка-результат 69" xfId="2780"/>
    <cellStyle name="Отдельная ячейка-результат 7" xfId="2781"/>
    <cellStyle name="Отдельная ячейка-результат 7 2" xfId="2782"/>
    <cellStyle name="Отдельная ячейка-результат 7 3" xfId="2783"/>
    <cellStyle name="Отдельная ячейка-результат 70" xfId="2784"/>
    <cellStyle name="Отдельная ячейка-результат 71" xfId="2785"/>
    <cellStyle name="Отдельная ячейка-результат 72" xfId="2786"/>
    <cellStyle name="Отдельная ячейка-результат 73" xfId="2787"/>
    <cellStyle name="Отдельная ячейка-результат 74" xfId="2788"/>
    <cellStyle name="Отдельная ячейка-результат 75" xfId="2789"/>
    <cellStyle name="Отдельная ячейка-результат 76" xfId="2790"/>
    <cellStyle name="Отдельная ячейка-результат 77" xfId="2791"/>
    <cellStyle name="Отдельная ячейка-результат 78" xfId="2792"/>
    <cellStyle name="Отдельная ячейка-результат 79" xfId="2793"/>
    <cellStyle name="Отдельная ячейка-результат 8" xfId="2794"/>
    <cellStyle name="Отдельная ячейка-результат 8 2" xfId="2795"/>
    <cellStyle name="Отдельная ячейка-результат 8 3" xfId="2796"/>
    <cellStyle name="Отдельная ячейка-результат 80" xfId="2797"/>
    <cellStyle name="Отдельная ячейка-результат 81" xfId="2798"/>
    <cellStyle name="Отдельная ячейка-результат 82" xfId="2799"/>
    <cellStyle name="Отдельная ячейка-результат 83" xfId="2800"/>
    <cellStyle name="Отдельная ячейка-результат 84" xfId="2801"/>
    <cellStyle name="Отдельная ячейка-результат 85" xfId="2802"/>
    <cellStyle name="Отдельная ячейка-результат 86" xfId="2803"/>
    <cellStyle name="Отдельная ячейка-результат 87" xfId="2804"/>
    <cellStyle name="Отдельная ячейка-результат 88" xfId="2805"/>
    <cellStyle name="Отдельная ячейка-результат 89" xfId="2806"/>
    <cellStyle name="Отдельная ячейка-результат 9" xfId="2807"/>
    <cellStyle name="Отдельная ячейка-результат 90" xfId="2808"/>
    <cellStyle name="Отдельная ячейка-результат 91" xfId="2809"/>
    <cellStyle name="Отдельная ячейка-результат 92" xfId="2810"/>
    <cellStyle name="Отдельная ячейка-результат 93" xfId="2811"/>
    <cellStyle name="Отдельная ячейка-результат 94" xfId="2812"/>
    <cellStyle name="Отдельная ячейка-результат 95" xfId="2813"/>
    <cellStyle name="Отдельная ячейка-результат 96" xfId="2814"/>
    <cellStyle name="Отдельная ячейка-результат 97" xfId="2815"/>
    <cellStyle name="Отдельная ячейка-результат 98" xfId="2816"/>
    <cellStyle name="Отдельная ячейка-результат 99" xfId="2817"/>
    <cellStyle name="Отдельная ячейка-результат_Лист расчета налогового потенц." xfId="2818"/>
    <cellStyle name="Плохой 10" xfId="2819"/>
    <cellStyle name="Плохой 11" xfId="2820"/>
    <cellStyle name="Плохой 12" xfId="2821"/>
    <cellStyle name="Плохой 13" xfId="2822"/>
    <cellStyle name="Плохой 14" xfId="2823"/>
    <cellStyle name="Плохой 15" xfId="2824"/>
    <cellStyle name="Плохой 16" xfId="2825"/>
    <cellStyle name="Плохой 17" xfId="2826"/>
    <cellStyle name="Плохой 18" xfId="2827"/>
    <cellStyle name="Плохой 19" xfId="2828"/>
    <cellStyle name="Плохой 2" xfId="2829"/>
    <cellStyle name="Плохой 20" xfId="2830"/>
    <cellStyle name="Плохой 21" xfId="2831"/>
    <cellStyle name="Плохой 22" xfId="2832"/>
    <cellStyle name="Плохой 23" xfId="2833"/>
    <cellStyle name="Плохой 24" xfId="2834"/>
    <cellStyle name="Плохой 25" xfId="2835"/>
    <cellStyle name="Плохой 26" xfId="2836"/>
    <cellStyle name="Плохой 27" xfId="2837"/>
    <cellStyle name="Плохой 28" xfId="2838"/>
    <cellStyle name="Плохой 29" xfId="2839"/>
    <cellStyle name="Плохой 3" xfId="2840"/>
    <cellStyle name="Плохой 30" xfId="2841"/>
    <cellStyle name="Плохой 31" xfId="2842"/>
    <cellStyle name="Плохой 32" xfId="2843"/>
    <cellStyle name="Плохой 33" xfId="2844"/>
    <cellStyle name="Плохой 4" xfId="2845"/>
    <cellStyle name="Плохой 5" xfId="2846"/>
    <cellStyle name="Плохой 6" xfId="2847"/>
    <cellStyle name="Плохой 7" xfId="2848"/>
    <cellStyle name="Плохой 8" xfId="2849"/>
    <cellStyle name="Плохой 9" xfId="2850"/>
    <cellStyle name="Пояснение 10" xfId="2851"/>
    <cellStyle name="Пояснение 11" xfId="2852"/>
    <cellStyle name="Пояснение 12" xfId="2853"/>
    <cellStyle name="Пояснение 13" xfId="2854"/>
    <cellStyle name="Пояснение 14" xfId="2855"/>
    <cellStyle name="Пояснение 15" xfId="2856"/>
    <cellStyle name="Пояснение 16" xfId="2857"/>
    <cellStyle name="Пояснение 17" xfId="2858"/>
    <cellStyle name="Пояснение 18" xfId="2859"/>
    <cellStyle name="Пояснение 19" xfId="2860"/>
    <cellStyle name="Пояснение 2" xfId="2861"/>
    <cellStyle name="Пояснение 20" xfId="2862"/>
    <cellStyle name="Пояснение 21" xfId="2863"/>
    <cellStyle name="Пояснение 22" xfId="2864"/>
    <cellStyle name="Пояснение 23" xfId="2865"/>
    <cellStyle name="Пояснение 24" xfId="2866"/>
    <cellStyle name="Пояснение 25" xfId="2867"/>
    <cellStyle name="Пояснение 26" xfId="2868"/>
    <cellStyle name="Пояснение 27" xfId="2869"/>
    <cellStyle name="Пояснение 28" xfId="2870"/>
    <cellStyle name="Пояснение 29" xfId="2871"/>
    <cellStyle name="Пояснение 3" xfId="2872"/>
    <cellStyle name="Пояснение 30" xfId="2873"/>
    <cellStyle name="Пояснение 31" xfId="2874"/>
    <cellStyle name="Пояснение 32" xfId="2875"/>
    <cellStyle name="Пояснение 33" xfId="2876"/>
    <cellStyle name="Пояснение 4" xfId="2877"/>
    <cellStyle name="Пояснение 5" xfId="2878"/>
    <cellStyle name="Пояснение 6" xfId="2879"/>
    <cellStyle name="Пояснение 7" xfId="2880"/>
    <cellStyle name="Пояснение 8" xfId="2881"/>
    <cellStyle name="Пояснение 9" xfId="2882"/>
    <cellStyle name="Примечание 10" xfId="2883"/>
    <cellStyle name="Примечание 11" xfId="2884"/>
    <cellStyle name="Примечание 12" xfId="2885"/>
    <cellStyle name="Примечание 13" xfId="2886"/>
    <cellStyle name="Примечание 14" xfId="2887"/>
    <cellStyle name="Примечание 15" xfId="2888"/>
    <cellStyle name="Примечание 16" xfId="2889"/>
    <cellStyle name="Примечание 17" xfId="2890"/>
    <cellStyle name="Примечание 18" xfId="2891"/>
    <cellStyle name="Примечание 19" xfId="2892"/>
    <cellStyle name="Примечание 2" xfId="2893"/>
    <cellStyle name="Примечание 20" xfId="2894"/>
    <cellStyle name="Примечание 21" xfId="2895"/>
    <cellStyle name="Примечание 22" xfId="2896"/>
    <cellStyle name="Примечание 23" xfId="2897"/>
    <cellStyle name="Примечание 24" xfId="2898"/>
    <cellStyle name="Примечание 25" xfId="2899"/>
    <cellStyle name="Примечание 26" xfId="2900"/>
    <cellStyle name="Примечание 27" xfId="2901"/>
    <cellStyle name="Примечание 28" xfId="2902"/>
    <cellStyle name="Примечание 29" xfId="2903"/>
    <cellStyle name="Примечание 3" xfId="2904"/>
    <cellStyle name="Примечание 30" xfId="2905"/>
    <cellStyle name="Примечание 31" xfId="2906"/>
    <cellStyle name="Примечание 32" xfId="2907"/>
    <cellStyle name="Примечание 33" xfId="2908"/>
    <cellStyle name="Примечание 4" xfId="2909"/>
    <cellStyle name="Примечание 5" xfId="2910"/>
    <cellStyle name="Примечание 6" xfId="2911"/>
    <cellStyle name="Примечание 7" xfId="2912"/>
    <cellStyle name="Примечание 8" xfId="2913"/>
    <cellStyle name="Примечание 9" xfId="2914"/>
    <cellStyle name="Процентный 2" xfId="2915"/>
    <cellStyle name="Процентный 3" xfId="2916"/>
    <cellStyle name="Свойства элементов измерения" xfId="2917"/>
    <cellStyle name="Свойства элементов измерения [печать]" xfId="2918"/>
    <cellStyle name="Свойства элементов измерения [печать] 10" xfId="2919"/>
    <cellStyle name="Свойства элементов измерения [печать] 11" xfId="2920"/>
    <cellStyle name="Свойства элементов измерения [печать] 12" xfId="2921"/>
    <cellStyle name="Свойства элементов измерения [печать] 13" xfId="2922"/>
    <cellStyle name="Свойства элементов измерения [печать] 14" xfId="2923"/>
    <cellStyle name="Свойства элементов измерения [печать] 15" xfId="2924"/>
    <cellStyle name="Свойства элементов измерения [печать] 16" xfId="2925"/>
    <cellStyle name="Свойства элементов измерения [печать] 17" xfId="2926"/>
    <cellStyle name="Свойства элементов измерения [печать] 18" xfId="2927"/>
    <cellStyle name="Свойства элементов измерения [печать] 19" xfId="2928"/>
    <cellStyle name="Свойства элементов измерения [печать] 2" xfId="2929"/>
    <cellStyle name="Свойства элементов измерения [печать] 2 2" xfId="2930"/>
    <cellStyle name="Свойства элементов измерения [печать] 20" xfId="2931"/>
    <cellStyle name="Свойства элементов измерения [печать] 21" xfId="2932"/>
    <cellStyle name="Свойства элементов измерения [печать] 22" xfId="2933"/>
    <cellStyle name="Свойства элементов измерения [печать] 23" xfId="2934"/>
    <cellStyle name="Свойства элементов измерения [печать] 24" xfId="2935"/>
    <cellStyle name="Свойства элементов измерения [печать] 25" xfId="2936"/>
    <cellStyle name="Свойства элементов измерения [печать] 26" xfId="2937"/>
    <cellStyle name="Свойства элементов измерения [печать] 27" xfId="2938"/>
    <cellStyle name="Свойства элементов измерения [печать] 28" xfId="2939"/>
    <cellStyle name="Свойства элементов измерения [печать] 29" xfId="2940"/>
    <cellStyle name="Свойства элементов измерения [печать] 3" xfId="2941"/>
    <cellStyle name="Свойства элементов измерения [печать] 30" xfId="2942"/>
    <cellStyle name="Свойства элементов измерения [печать] 31" xfId="2943"/>
    <cellStyle name="Свойства элементов измерения [печать] 32" xfId="2944"/>
    <cellStyle name="Свойства элементов измерения [печать] 33" xfId="2945"/>
    <cellStyle name="Свойства элементов измерения [печать] 34" xfId="2946"/>
    <cellStyle name="Свойства элементов измерения [печать] 35" xfId="2947"/>
    <cellStyle name="Свойства элементов измерения [печать] 36" xfId="2948"/>
    <cellStyle name="Свойства элементов измерения [печать] 37" xfId="2949"/>
    <cellStyle name="Свойства элементов измерения [печать] 4" xfId="2950"/>
    <cellStyle name="Свойства элементов измерения [печать] 5" xfId="2951"/>
    <cellStyle name="Свойства элементов измерения [печать] 5 2" xfId="2952"/>
    <cellStyle name="Свойства элементов измерения [печать] 5 3" xfId="2953"/>
    <cellStyle name="Свойства элементов измерения [печать] 6" xfId="2954"/>
    <cellStyle name="Свойства элементов измерения [печать] 7" xfId="2955"/>
    <cellStyle name="Свойства элементов измерения [печать] 8" xfId="2956"/>
    <cellStyle name="Свойства элементов измерения [печать] 9" xfId="2957"/>
    <cellStyle name="Свойства элементов измерения 10" xfId="2958"/>
    <cellStyle name="Свойства элементов измерения 100" xfId="2959"/>
    <cellStyle name="Свойства элементов измерения 101" xfId="2960"/>
    <cellStyle name="Свойства элементов измерения 102" xfId="2961"/>
    <cellStyle name="Свойства элементов измерения 103" xfId="2962"/>
    <cellStyle name="Свойства элементов измерения 104" xfId="2963"/>
    <cellStyle name="Свойства элементов измерения 105" xfId="2964"/>
    <cellStyle name="Свойства элементов измерения 106" xfId="2965"/>
    <cellStyle name="Свойства элементов измерения 107" xfId="2966"/>
    <cellStyle name="Свойства элементов измерения 108" xfId="2967"/>
    <cellStyle name="Свойства элементов измерения 109" xfId="2968"/>
    <cellStyle name="Свойства элементов измерения 11" xfId="2969"/>
    <cellStyle name="Свойства элементов измерения 110" xfId="2970"/>
    <cellStyle name="Свойства элементов измерения 111" xfId="2971"/>
    <cellStyle name="Свойства элементов измерения 112" xfId="2972"/>
    <cellStyle name="Свойства элементов измерения 113" xfId="2973"/>
    <cellStyle name="Свойства элементов измерения 114" xfId="2974"/>
    <cellStyle name="Свойства элементов измерения 115" xfId="2975"/>
    <cellStyle name="Свойства элементов измерения 116" xfId="2976"/>
    <cellStyle name="Свойства элементов измерения 117" xfId="2977"/>
    <cellStyle name="Свойства элементов измерения 118" xfId="2978"/>
    <cellStyle name="Свойства элементов измерения 119" xfId="2979"/>
    <cellStyle name="Свойства элементов измерения 12" xfId="2980"/>
    <cellStyle name="Свойства элементов измерения 120" xfId="2981"/>
    <cellStyle name="Свойства элементов измерения 121" xfId="2982"/>
    <cellStyle name="Свойства элементов измерения 122" xfId="2983"/>
    <cellStyle name="Свойства элементов измерения 123" xfId="2984"/>
    <cellStyle name="Свойства элементов измерения 124" xfId="2985"/>
    <cellStyle name="Свойства элементов измерения 125" xfId="2986"/>
    <cellStyle name="Свойства элементов измерения 126" xfId="2987"/>
    <cellStyle name="Свойства элементов измерения 127" xfId="2988"/>
    <cellStyle name="Свойства элементов измерения 128" xfId="2989"/>
    <cellStyle name="Свойства элементов измерения 129" xfId="2990"/>
    <cellStyle name="Свойства элементов измерения 13" xfId="2991"/>
    <cellStyle name="Свойства элементов измерения 130" xfId="2992"/>
    <cellStyle name="Свойства элементов измерения 131" xfId="2993"/>
    <cellStyle name="Свойства элементов измерения 132" xfId="2994"/>
    <cellStyle name="Свойства элементов измерения 133" xfId="2995"/>
    <cellStyle name="Свойства элементов измерения 134" xfId="2996"/>
    <cellStyle name="Свойства элементов измерения 135" xfId="2997"/>
    <cellStyle name="Свойства элементов измерения 136" xfId="2998"/>
    <cellStyle name="Свойства элементов измерения 137" xfId="2999"/>
    <cellStyle name="Свойства элементов измерения 138" xfId="3000"/>
    <cellStyle name="Свойства элементов измерения 139" xfId="3001"/>
    <cellStyle name="Свойства элементов измерения 14" xfId="3002"/>
    <cellStyle name="Свойства элементов измерения 140" xfId="3003"/>
    <cellStyle name="Свойства элементов измерения 141" xfId="3004"/>
    <cellStyle name="Свойства элементов измерения 142" xfId="3005"/>
    <cellStyle name="Свойства элементов измерения 143" xfId="3006"/>
    <cellStyle name="Свойства элементов измерения 144" xfId="3007"/>
    <cellStyle name="Свойства элементов измерения 145" xfId="3008"/>
    <cellStyle name="Свойства элементов измерения 146" xfId="3009"/>
    <cellStyle name="Свойства элементов измерения 147" xfId="3010"/>
    <cellStyle name="Свойства элементов измерения 148" xfId="3011"/>
    <cellStyle name="Свойства элементов измерения 149" xfId="3012"/>
    <cellStyle name="Свойства элементов измерения 15" xfId="3013"/>
    <cellStyle name="Свойства элементов измерения 150" xfId="3014"/>
    <cellStyle name="Свойства элементов измерения 151" xfId="3015"/>
    <cellStyle name="Свойства элементов измерения 152" xfId="3016"/>
    <cellStyle name="Свойства элементов измерения 153" xfId="3017"/>
    <cellStyle name="Свойства элементов измерения 154" xfId="3018"/>
    <cellStyle name="Свойства элементов измерения 155" xfId="3019"/>
    <cellStyle name="Свойства элементов измерения 156" xfId="3020"/>
    <cellStyle name="Свойства элементов измерения 157" xfId="3021"/>
    <cellStyle name="Свойства элементов измерения 158" xfId="3022"/>
    <cellStyle name="Свойства элементов измерения 159" xfId="3023"/>
    <cellStyle name="Свойства элементов измерения 16" xfId="3024"/>
    <cellStyle name="Свойства элементов измерения 160" xfId="3025"/>
    <cellStyle name="Свойства элементов измерения 161" xfId="3026"/>
    <cellStyle name="Свойства элементов измерения 162" xfId="3027"/>
    <cellStyle name="Свойства элементов измерения 163" xfId="3028"/>
    <cellStyle name="Свойства элементов измерения 164" xfId="3029"/>
    <cellStyle name="Свойства элементов измерения 165" xfId="3030"/>
    <cellStyle name="Свойства элементов измерения 166" xfId="3031"/>
    <cellStyle name="Свойства элементов измерения 167" xfId="3032"/>
    <cellStyle name="Свойства элементов измерения 168" xfId="3033"/>
    <cellStyle name="Свойства элементов измерения 169" xfId="3034"/>
    <cellStyle name="Свойства элементов измерения 17" xfId="3035"/>
    <cellStyle name="Свойства элементов измерения 170" xfId="3036"/>
    <cellStyle name="Свойства элементов измерения 171" xfId="3037"/>
    <cellStyle name="Свойства элементов измерения 172" xfId="3038"/>
    <cellStyle name="Свойства элементов измерения 173" xfId="3039"/>
    <cellStyle name="Свойства элементов измерения 174" xfId="3040"/>
    <cellStyle name="Свойства элементов измерения 175" xfId="3041"/>
    <cellStyle name="Свойства элементов измерения 176" xfId="3042"/>
    <cellStyle name="Свойства элементов измерения 177" xfId="3043"/>
    <cellStyle name="Свойства элементов измерения 178" xfId="3044"/>
    <cellStyle name="Свойства элементов измерения 179" xfId="3045"/>
    <cellStyle name="Свойства элементов измерения 18" xfId="3046"/>
    <cellStyle name="Свойства элементов измерения 180" xfId="3047"/>
    <cellStyle name="Свойства элементов измерения 181" xfId="3048"/>
    <cellStyle name="Свойства элементов измерения 182" xfId="3049"/>
    <cellStyle name="Свойства элементов измерения 183" xfId="3050"/>
    <cellStyle name="Свойства элементов измерения 184" xfId="3051"/>
    <cellStyle name="Свойства элементов измерения 185" xfId="3052"/>
    <cellStyle name="Свойства элементов измерения 186" xfId="3053"/>
    <cellStyle name="Свойства элементов измерения 187" xfId="3054"/>
    <cellStyle name="Свойства элементов измерения 188" xfId="3055"/>
    <cellStyle name="Свойства элементов измерения 189" xfId="3056"/>
    <cellStyle name="Свойства элементов измерения 19" xfId="3057"/>
    <cellStyle name="Свойства элементов измерения 190" xfId="3058"/>
    <cellStyle name="Свойства элементов измерения 191" xfId="3059"/>
    <cellStyle name="Свойства элементов измерения 192" xfId="3060"/>
    <cellStyle name="Свойства элементов измерения 193" xfId="3061"/>
    <cellStyle name="Свойства элементов измерения 194" xfId="3062"/>
    <cellStyle name="Свойства элементов измерения 195" xfId="3063"/>
    <cellStyle name="Свойства элементов измерения 196" xfId="3064"/>
    <cellStyle name="Свойства элементов измерения 197" xfId="3065"/>
    <cellStyle name="Свойства элементов измерения 198" xfId="3066"/>
    <cellStyle name="Свойства элементов измерения 199" xfId="3067"/>
    <cellStyle name="Свойства элементов измерения 2" xfId="3068"/>
    <cellStyle name="Свойства элементов измерения 2 2" xfId="3069"/>
    <cellStyle name="Свойства элементов измерения 2 3" xfId="3070"/>
    <cellStyle name="Свойства элементов измерения 20" xfId="3071"/>
    <cellStyle name="Свойства элементов измерения 200" xfId="3072"/>
    <cellStyle name="Свойства элементов измерения 201" xfId="3073"/>
    <cellStyle name="Свойства элементов измерения 202" xfId="3074"/>
    <cellStyle name="Свойства элементов измерения 203" xfId="3075"/>
    <cellStyle name="Свойства элементов измерения 204" xfId="3076"/>
    <cellStyle name="Свойства элементов измерения 205" xfId="3077"/>
    <cellStyle name="Свойства элементов измерения 206" xfId="3078"/>
    <cellStyle name="Свойства элементов измерения 207" xfId="3079"/>
    <cellStyle name="Свойства элементов измерения 208" xfId="3080"/>
    <cellStyle name="Свойства элементов измерения 209" xfId="3081"/>
    <cellStyle name="Свойства элементов измерения 21" xfId="3082"/>
    <cellStyle name="Свойства элементов измерения 210" xfId="3083"/>
    <cellStyle name="Свойства элементов измерения 211" xfId="3084"/>
    <cellStyle name="Свойства элементов измерения 212" xfId="3085"/>
    <cellStyle name="Свойства элементов измерения 213" xfId="3086"/>
    <cellStyle name="Свойства элементов измерения 214" xfId="3087"/>
    <cellStyle name="Свойства элементов измерения 215" xfId="3088"/>
    <cellStyle name="Свойства элементов измерения 216" xfId="3089"/>
    <cellStyle name="Свойства элементов измерения 217" xfId="3090"/>
    <cellStyle name="Свойства элементов измерения 218" xfId="3091"/>
    <cellStyle name="Свойства элементов измерения 219" xfId="3092"/>
    <cellStyle name="Свойства элементов измерения 22" xfId="3093"/>
    <cellStyle name="Свойства элементов измерения 220" xfId="3094"/>
    <cellStyle name="Свойства элементов измерения 221" xfId="3095"/>
    <cellStyle name="Свойства элементов измерения 222" xfId="3096"/>
    <cellStyle name="Свойства элементов измерения 223" xfId="3097"/>
    <cellStyle name="Свойства элементов измерения 224" xfId="3098"/>
    <cellStyle name="Свойства элементов измерения 225" xfId="3099"/>
    <cellStyle name="Свойства элементов измерения 226" xfId="3100"/>
    <cellStyle name="Свойства элементов измерения 227" xfId="3101"/>
    <cellStyle name="Свойства элементов измерения 228" xfId="3102"/>
    <cellStyle name="Свойства элементов измерения 229" xfId="3103"/>
    <cellStyle name="Свойства элементов измерения 23" xfId="3104"/>
    <cellStyle name="Свойства элементов измерения 230" xfId="3105"/>
    <cellStyle name="Свойства элементов измерения 231" xfId="3106"/>
    <cellStyle name="Свойства элементов измерения 232" xfId="3107"/>
    <cellStyle name="Свойства элементов измерения 233" xfId="3108"/>
    <cellStyle name="Свойства элементов измерения 234" xfId="3109"/>
    <cellStyle name="Свойства элементов измерения 235" xfId="3110"/>
    <cellStyle name="Свойства элементов измерения 236" xfId="3111"/>
    <cellStyle name="Свойства элементов измерения 237" xfId="3112"/>
    <cellStyle name="Свойства элементов измерения 238" xfId="3113"/>
    <cellStyle name="Свойства элементов измерения 239" xfId="3114"/>
    <cellStyle name="Свойства элементов измерения 24" xfId="3115"/>
    <cellStyle name="Свойства элементов измерения 240" xfId="3116"/>
    <cellStyle name="Свойства элементов измерения 241" xfId="3117"/>
    <cellStyle name="Свойства элементов измерения 242" xfId="3118"/>
    <cellStyle name="Свойства элементов измерения 243" xfId="3119"/>
    <cellStyle name="Свойства элементов измерения 244" xfId="3120"/>
    <cellStyle name="Свойства элементов измерения 245" xfId="3121"/>
    <cellStyle name="Свойства элементов измерения 246" xfId="3122"/>
    <cellStyle name="Свойства элементов измерения 247" xfId="3123"/>
    <cellStyle name="Свойства элементов измерения 248" xfId="3124"/>
    <cellStyle name="Свойства элементов измерения 249" xfId="3125"/>
    <cellStyle name="Свойства элементов измерения 25" xfId="3126"/>
    <cellStyle name="Свойства элементов измерения 250" xfId="3127"/>
    <cellStyle name="Свойства элементов измерения 251" xfId="3128"/>
    <cellStyle name="Свойства элементов измерения 252" xfId="3129"/>
    <cellStyle name="Свойства элементов измерения 253" xfId="3130"/>
    <cellStyle name="Свойства элементов измерения 254" xfId="3131"/>
    <cellStyle name="Свойства элементов измерения 255" xfId="3132"/>
    <cellStyle name="Свойства элементов измерения 256" xfId="3133"/>
    <cellStyle name="Свойства элементов измерения 257" xfId="3134"/>
    <cellStyle name="Свойства элементов измерения 258" xfId="3135"/>
    <cellStyle name="Свойства элементов измерения 259" xfId="3136"/>
    <cellStyle name="Свойства элементов измерения 26" xfId="3137"/>
    <cellStyle name="Свойства элементов измерения 260" xfId="3138"/>
    <cellStyle name="Свойства элементов измерения 261" xfId="3139"/>
    <cellStyle name="Свойства элементов измерения 262" xfId="3140"/>
    <cellStyle name="Свойства элементов измерения 263" xfId="3141"/>
    <cellStyle name="Свойства элементов измерения 264" xfId="3142"/>
    <cellStyle name="Свойства элементов измерения 265" xfId="3143"/>
    <cellStyle name="Свойства элементов измерения 266" xfId="3144"/>
    <cellStyle name="Свойства элементов измерения 267" xfId="3145"/>
    <cellStyle name="Свойства элементов измерения 268" xfId="3146"/>
    <cellStyle name="Свойства элементов измерения 269" xfId="3147"/>
    <cellStyle name="Свойства элементов измерения 27" xfId="3148"/>
    <cellStyle name="Свойства элементов измерения 270" xfId="3149"/>
    <cellStyle name="Свойства элементов измерения 271" xfId="3150"/>
    <cellStyle name="Свойства элементов измерения 272" xfId="3151"/>
    <cellStyle name="Свойства элементов измерения 273" xfId="3152"/>
    <cellStyle name="Свойства элементов измерения 274" xfId="3153"/>
    <cellStyle name="Свойства элементов измерения 275" xfId="3154"/>
    <cellStyle name="Свойства элементов измерения 276" xfId="3155"/>
    <cellStyle name="Свойства элементов измерения 277" xfId="3156"/>
    <cellStyle name="Свойства элементов измерения 278" xfId="3157"/>
    <cellStyle name="Свойства элементов измерения 279" xfId="3158"/>
    <cellStyle name="Свойства элементов измерения 28" xfId="3159"/>
    <cellStyle name="Свойства элементов измерения 280" xfId="3160"/>
    <cellStyle name="Свойства элементов измерения 281" xfId="3161"/>
    <cellStyle name="Свойства элементов измерения 282" xfId="3162"/>
    <cellStyle name="Свойства элементов измерения 283" xfId="3163"/>
    <cellStyle name="Свойства элементов измерения 29" xfId="3164"/>
    <cellStyle name="Свойства элементов измерения 3" xfId="3165"/>
    <cellStyle name="Свойства элементов измерения 30" xfId="3166"/>
    <cellStyle name="Свойства элементов измерения 31" xfId="3167"/>
    <cellStyle name="Свойства элементов измерения 32" xfId="3168"/>
    <cellStyle name="Свойства элементов измерения 33" xfId="3169"/>
    <cellStyle name="Свойства элементов измерения 34" xfId="3170"/>
    <cellStyle name="Свойства элементов измерения 35" xfId="3171"/>
    <cellStyle name="Свойства элементов измерения 36" xfId="3172"/>
    <cellStyle name="Свойства элементов измерения 37" xfId="3173"/>
    <cellStyle name="Свойства элементов измерения 38" xfId="3174"/>
    <cellStyle name="Свойства элементов измерения 39" xfId="3175"/>
    <cellStyle name="Свойства элементов измерения 4" xfId="3176"/>
    <cellStyle name="Свойства элементов измерения 40" xfId="3177"/>
    <cellStyle name="Свойства элементов измерения 41" xfId="3178"/>
    <cellStyle name="Свойства элементов измерения 42" xfId="3179"/>
    <cellStyle name="Свойства элементов измерения 43" xfId="3180"/>
    <cellStyle name="Свойства элементов измерения 44" xfId="3181"/>
    <cellStyle name="Свойства элементов измерения 45" xfId="3182"/>
    <cellStyle name="Свойства элементов измерения 46" xfId="3183"/>
    <cellStyle name="Свойства элементов измерения 47" xfId="3184"/>
    <cellStyle name="Свойства элементов измерения 48" xfId="3185"/>
    <cellStyle name="Свойства элементов измерения 49" xfId="3186"/>
    <cellStyle name="Свойства элементов измерения 5" xfId="3187"/>
    <cellStyle name="Свойства элементов измерения 50" xfId="3188"/>
    <cellStyle name="Свойства элементов измерения 51" xfId="3189"/>
    <cellStyle name="Свойства элементов измерения 52" xfId="3190"/>
    <cellStyle name="Свойства элементов измерения 53" xfId="3191"/>
    <cellStyle name="Свойства элементов измерения 54" xfId="3192"/>
    <cellStyle name="Свойства элементов измерения 55" xfId="3193"/>
    <cellStyle name="Свойства элементов измерения 56" xfId="3194"/>
    <cellStyle name="Свойства элементов измерения 57" xfId="3195"/>
    <cellStyle name="Свойства элементов измерения 58" xfId="3196"/>
    <cellStyle name="Свойства элементов измерения 59" xfId="3197"/>
    <cellStyle name="Свойства элементов измерения 6" xfId="3198"/>
    <cellStyle name="Свойства элементов измерения 60" xfId="3199"/>
    <cellStyle name="Свойства элементов измерения 61" xfId="3200"/>
    <cellStyle name="Свойства элементов измерения 62" xfId="3201"/>
    <cellStyle name="Свойства элементов измерения 63" xfId="3202"/>
    <cellStyle name="Свойства элементов измерения 64" xfId="3203"/>
    <cellStyle name="Свойства элементов измерения 65" xfId="3204"/>
    <cellStyle name="Свойства элементов измерения 66" xfId="3205"/>
    <cellStyle name="Свойства элементов измерения 67" xfId="3206"/>
    <cellStyle name="Свойства элементов измерения 68" xfId="3207"/>
    <cellStyle name="Свойства элементов измерения 69" xfId="3208"/>
    <cellStyle name="Свойства элементов измерения 7" xfId="3209"/>
    <cellStyle name="Свойства элементов измерения 7 2" xfId="3210"/>
    <cellStyle name="Свойства элементов измерения 7 3" xfId="3211"/>
    <cellStyle name="Свойства элементов измерения 70" xfId="3212"/>
    <cellStyle name="Свойства элементов измерения 71" xfId="3213"/>
    <cellStyle name="Свойства элементов измерения 72" xfId="3214"/>
    <cellStyle name="Свойства элементов измерения 73" xfId="3215"/>
    <cellStyle name="Свойства элементов измерения 74" xfId="3216"/>
    <cellStyle name="Свойства элементов измерения 75" xfId="3217"/>
    <cellStyle name="Свойства элементов измерения 76" xfId="3218"/>
    <cellStyle name="Свойства элементов измерения 77" xfId="3219"/>
    <cellStyle name="Свойства элементов измерения 78" xfId="3220"/>
    <cellStyle name="Свойства элементов измерения 79" xfId="3221"/>
    <cellStyle name="Свойства элементов измерения 8" xfId="3222"/>
    <cellStyle name="Свойства элементов измерения 8 2" xfId="3223"/>
    <cellStyle name="Свойства элементов измерения 8 3" xfId="3224"/>
    <cellStyle name="Свойства элементов измерения 80" xfId="3225"/>
    <cellStyle name="Свойства элементов измерения 81" xfId="3226"/>
    <cellStyle name="Свойства элементов измерения 82" xfId="3227"/>
    <cellStyle name="Свойства элементов измерения 83" xfId="3228"/>
    <cellStyle name="Свойства элементов измерения 84" xfId="3229"/>
    <cellStyle name="Свойства элементов измерения 85" xfId="3230"/>
    <cellStyle name="Свойства элементов измерения 86" xfId="3231"/>
    <cellStyle name="Свойства элементов измерения 87" xfId="3232"/>
    <cellStyle name="Свойства элементов измерения 88" xfId="3233"/>
    <cellStyle name="Свойства элементов измерения 89" xfId="3234"/>
    <cellStyle name="Свойства элементов измерения 9" xfId="3235"/>
    <cellStyle name="Свойства элементов измерения 90" xfId="3236"/>
    <cellStyle name="Свойства элементов измерения 91" xfId="3237"/>
    <cellStyle name="Свойства элементов измерения 92" xfId="3238"/>
    <cellStyle name="Свойства элементов измерения 93" xfId="3239"/>
    <cellStyle name="Свойства элементов измерения 94" xfId="3240"/>
    <cellStyle name="Свойства элементов измерения 95" xfId="3241"/>
    <cellStyle name="Свойства элементов измерения 96" xfId="3242"/>
    <cellStyle name="Свойства элементов измерения 97" xfId="3243"/>
    <cellStyle name="Свойства элементов измерения 98" xfId="3244"/>
    <cellStyle name="Свойства элементов измерения 99" xfId="3245"/>
    <cellStyle name="Свойства элементов измерения_Лист расчета налогового потенц." xfId="3246"/>
    <cellStyle name="Связанная ячейка 10" xfId="3247"/>
    <cellStyle name="Связанная ячейка 11" xfId="3248"/>
    <cellStyle name="Связанная ячейка 12" xfId="3249"/>
    <cellStyle name="Связанная ячейка 13" xfId="3250"/>
    <cellStyle name="Связанная ячейка 14" xfId="3251"/>
    <cellStyle name="Связанная ячейка 15" xfId="3252"/>
    <cellStyle name="Связанная ячейка 16" xfId="3253"/>
    <cellStyle name="Связанная ячейка 17" xfId="3254"/>
    <cellStyle name="Связанная ячейка 18" xfId="3255"/>
    <cellStyle name="Связанная ячейка 19" xfId="3256"/>
    <cellStyle name="Связанная ячейка 2" xfId="3257"/>
    <cellStyle name="Связанная ячейка 20" xfId="3258"/>
    <cellStyle name="Связанная ячейка 21" xfId="3259"/>
    <cellStyle name="Связанная ячейка 22" xfId="3260"/>
    <cellStyle name="Связанная ячейка 23" xfId="3261"/>
    <cellStyle name="Связанная ячейка 24" xfId="3262"/>
    <cellStyle name="Связанная ячейка 25" xfId="3263"/>
    <cellStyle name="Связанная ячейка 26" xfId="3264"/>
    <cellStyle name="Связанная ячейка 27" xfId="3265"/>
    <cellStyle name="Связанная ячейка 28" xfId="3266"/>
    <cellStyle name="Связанная ячейка 29" xfId="3267"/>
    <cellStyle name="Связанная ячейка 3" xfId="3268"/>
    <cellStyle name="Связанная ячейка 30" xfId="3269"/>
    <cellStyle name="Связанная ячейка 31" xfId="3270"/>
    <cellStyle name="Связанная ячейка 32" xfId="3271"/>
    <cellStyle name="Связанная ячейка 33" xfId="3272"/>
    <cellStyle name="Связанная ячейка 4" xfId="3273"/>
    <cellStyle name="Связанная ячейка 5" xfId="3274"/>
    <cellStyle name="Связанная ячейка 6" xfId="3275"/>
    <cellStyle name="Связанная ячейка 7" xfId="3276"/>
    <cellStyle name="Связанная ячейка 8" xfId="3277"/>
    <cellStyle name="Связанная ячейка 9" xfId="3278"/>
    <cellStyle name="Текст предупреждения 10" xfId="3279"/>
    <cellStyle name="Текст предупреждения 11" xfId="3280"/>
    <cellStyle name="Текст предупреждения 12" xfId="3281"/>
    <cellStyle name="Текст предупреждения 13" xfId="3282"/>
    <cellStyle name="Текст предупреждения 14" xfId="3283"/>
    <cellStyle name="Текст предупреждения 15" xfId="3284"/>
    <cellStyle name="Текст предупреждения 16" xfId="3285"/>
    <cellStyle name="Текст предупреждения 17" xfId="3286"/>
    <cellStyle name="Текст предупреждения 18" xfId="3287"/>
    <cellStyle name="Текст предупреждения 19" xfId="3288"/>
    <cellStyle name="Текст предупреждения 2" xfId="3289"/>
    <cellStyle name="Текст предупреждения 20" xfId="3290"/>
    <cellStyle name="Текст предупреждения 21" xfId="3291"/>
    <cellStyle name="Текст предупреждения 22" xfId="3292"/>
    <cellStyle name="Текст предупреждения 23" xfId="3293"/>
    <cellStyle name="Текст предупреждения 24" xfId="3294"/>
    <cellStyle name="Текст предупреждения 25" xfId="3295"/>
    <cellStyle name="Текст предупреждения 26" xfId="3296"/>
    <cellStyle name="Текст предупреждения 27" xfId="3297"/>
    <cellStyle name="Текст предупреждения 28" xfId="3298"/>
    <cellStyle name="Текст предупреждения 29" xfId="3299"/>
    <cellStyle name="Текст предупреждения 3" xfId="3300"/>
    <cellStyle name="Текст предупреждения 30" xfId="3301"/>
    <cellStyle name="Текст предупреждения 31" xfId="3302"/>
    <cellStyle name="Текст предупреждения 32" xfId="3303"/>
    <cellStyle name="Текст предупреждения 33" xfId="3304"/>
    <cellStyle name="Текст предупреждения 4" xfId="3305"/>
    <cellStyle name="Текст предупреждения 5" xfId="3306"/>
    <cellStyle name="Текст предупреждения 6" xfId="3307"/>
    <cellStyle name="Текст предупреждения 7" xfId="3308"/>
    <cellStyle name="Текст предупреждения 8" xfId="3309"/>
    <cellStyle name="Текст предупреждения 9" xfId="3310"/>
    <cellStyle name="Хороший 10" xfId="3311"/>
    <cellStyle name="Хороший 11" xfId="3312"/>
    <cellStyle name="Хороший 12" xfId="3313"/>
    <cellStyle name="Хороший 13" xfId="3314"/>
    <cellStyle name="Хороший 14" xfId="3315"/>
    <cellStyle name="Хороший 15" xfId="3316"/>
    <cellStyle name="Хороший 16" xfId="3317"/>
    <cellStyle name="Хороший 17" xfId="3318"/>
    <cellStyle name="Хороший 18" xfId="3319"/>
    <cellStyle name="Хороший 19" xfId="3320"/>
    <cellStyle name="Хороший 2" xfId="3321"/>
    <cellStyle name="Хороший 20" xfId="3322"/>
    <cellStyle name="Хороший 21" xfId="3323"/>
    <cellStyle name="Хороший 22" xfId="3324"/>
    <cellStyle name="Хороший 23" xfId="3325"/>
    <cellStyle name="Хороший 24" xfId="3326"/>
    <cellStyle name="Хороший 25" xfId="3327"/>
    <cellStyle name="Хороший 26" xfId="3328"/>
    <cellStyle name="Хороший 27" xfId="3329"/>
    <cellStyle name="Хороший 28" xfId="3330"/>
    <cellStyle name="Хороший 29" xfId="3331"/>
    <cellStyle name="Хороший 3" xfId="3332"/>
    <cellStyle name="Хороший 30" xfId="3333"/>
    <cellStyle name="Хороший 31" xfId="3334"/>
    <cellStyle name="Хороший 32" xfId="3335"/>
    <cellStyle name="Хороший 33" xfId="3336"/>
    <cellStyle name="Хороший 4" xfId="3337"/>
    <cellStyle name="Хороший 5" xfId="3338"/>
    <cellStyle name="Хороший 6" xfId="3339"/>
    <cellStyle name="Хороший 7" xfId="3340"/>
    <cellStyle name="Хороший 8" xfId="3341"/>
    <cellStyle name="Хороший 9" xfId="3342"/>
    <cellStyle name="Элементы осей" xfId="2"/>
    <cellStyle name="Элементы осей [печать]" xfId="3343"/>
    <cellStyle name="Элементы осей [печать] 10" xfId="3344"/>
    <cellStyle name="Элементы осей [печать] 11" xfId="3345"/>
    <cellStyle name="Элементы осей [печать] 12" xfId="3346"/>
    <cellStyle name="Элементы осей [печать] 13" xfId="3347"/>
    <cellStyle name="Элементы осей [печать] 14" xfId="3348"/>
    <cellStyle name="Элементы осей [печать] 15" xfId="3349"/>
    <cellStyle name="Элементы осей [печать] 16" xfId="3350"/>
    <cellStyle name="Элементы осей [печать] 17" xfId="3351"/>
    <cellStyle name="Элементы осей [печать] 18" xfId="3352"/>
    <cellStyle name="Элементы осей [печать] 19" xfId="3353"/>
    <cellStyle name="Элементы осей [печать] 2" xfId="3354"/>
    <cellStyle name="Элементы осей [печать] 20" xfId="3355"/>
    <cellStyle name="Элементы осей [печать] 21" xfId="3356"/>
    <cellStyle name="Элементы осей [печать] 22" xfId="3357"/>
    <cellStyle name="Элементы осей [печать] 23" xfId="3358"/>
    <cellStyle name="Элементы осей [печать] 24" xfId="3359"/>
    <cellStyle name="Элементы осей [печать] 25" xfId="3360"/>
    <cellStyle name="Элементы осей [печать] 26" xfId="3361"/>
    <cellStyle name="Элементы осей [печать] 27" xfId="3362"/>
    <cellStyle name="Элементы осей [печать] 28" xfId="3363"/>
    <cellStyle name="Элементы осей [печать] 29" xfId="3364"/>
    <cellStyle name="Элементы осей [печать] 3" xfId="3365"/>
    <cellStyle name="Элементы осей [печать] 3 2" xfId="3366"/>
    <cellStyle name="Элементы осей [печать] 30" xfId="3367"/>
    <cellStyle name="Элементы осей [печать] 31" xfId="3368"/>
    <cellStyle name="Элементы осей [печать] 32" xfId="3369"/>
    <cellStyle name="Элементы осей [печать] 33" xfId="3370"/>
    <cellStyle name="Элементы осей [печать] 34" xfId="3371"/>
    <cellStyle name="Элементы осей [печать] 35" xfId="3372"/>
    <cellStyle name="Элементы осей [печать] 36" xfId="3373"/>
    <cellStyle name="Элементы осей [печать] 37" xfId="3374"/>
    <cellStyle name="Элементы осей [печать] 4" xfId="3375"/>
    <cellStyle name="Элементы осей [печать] 5" xfId="3376"/>
    <cellStyle name="Элементы осей [печать] 5 2" xfId="3377"/>
    <cellStyle name="Элементы осей [печать] 5 3" xfId="3378"/>
    <cellStyle name="Элементы осей [печать] 6" xfId="3379"/>
    <cellStyle name="Элементы осей [печать] 7" xfId="3380"/>
    <cellStyle name="Элементы осей [печать] 8" xfId="3381"/>
    <cellStyle name="Элементы осей [печать] 9" xfId="3382"/>
    <cellStyle name="Элементы осей 10" xfId="3383"/>
    <cellStyle name="Элементы осей 10 2" xfId="3384"/>
    <cellStyle name="Элементы осей 10 3" xfId="3385"/>
    <cellStyle name="Элементы осей 100" xfId="3386"/>
    <cellStyle name="Элементы осей 101" xfId="3387"/>
    <cellStyle name="Элементы осей 102" xfId="3388"/>
    <cellStyle name="Элементы осей 103" xfId="3389"/>
    <cellStyle name="Элементы осей 104" xfId="3390"/>
    <cellStyle name="Элементы осей 105" xfId="3391"/>
    <cellStyle name="Элементы осей 106" xfId="3392"/>
    <cellStyle name="Элементы осей 107" xfId="3393"/>
    <cellStyle name="Элементы осей 108" xfId="3394"/>
    <cellStyle name="Элементы осей 109" xfId="3395"/>
    <cellStyle name="Элементы осей 11" xfId="3396"/>
    <cellStyle name="Элементы осей 11 2" xfId="3397"/>
    <cellStyle name="Элементы осей 11 3" xfId="3398"/>
    <cellStyle name="Элементы осей 110" xfId="3399"/>
    <cellStyle name="Элементы осей 111" xfId="3400"/>
    <cellStyle name="Элементы осей 112" xfId="3401"/>
    <cellStyle name="Элементы осей 113" xfId="3402"/>
    <cellStyle name="Элементы осей 114" xfId="3403"/>
    <cellStyle name="Элементы осей 115" xfId="3404"/>
    <cellStyle name="Элементы осей 116" xfId="3405"/>
    <cellStyle name="Элементы осей 117" xfId="3406"/>
    <cellStyle name="Элементы осей 118" xfId="3407"/>
    <cellStyle name="Элементы осей 119" xfId="3408"/>
    <cellStyle name="Элементы осей 12" xfId="3409"/>
    <cellStyle name="Элементы осей 120" xfId="3410"/>
    <cellStyle name="Элементы осей 121" xfId="3411"/>
    <cellStyle name="Элементы осей 122" xfId="3412"/>
    <cellStyle name="Элементы осей 123" xfId="3413"/>
    <cellStyle name="Элементы осей 124" xfId="3414"/>
    <cellStyle name="Элементы осей 125" xfId="3415"/>
    <cellStyle name="Элементы осей 126" xfId="3416"/>
    <cellStyle name="Элементы осей 127" xfId="3417"/>
    <cellStyle name="Элементы осей 128" xfId="3418"/>
    <cellStyle name="Элементы осей 129" xfId="3419"/>
    <cellStyle name="Элементы осей 13" xfId="3420"/>
    <cellStyle name="Элементы осей 130" xfId="3421"/>
    <cellStyle name="Элементы осей 131" xfId="3422"/>
    <cellStyle name="Элементы осей 132" xfId="3423"/>
    <cellStyle name="Элементы осей 133" xfId="3424"/>
    <cellStyle name="Элементы осей 134" xfId="3425"/>
    <cellStyle name="Элементы осей 135" xfId="3426"/>
    <cellStyle name="Элементы осей 136" xfId="3427"/>
    <cellStyle name="Элементы осей 137" xfId="3428"/>
    <cellStyle name="Элементы осей 138" xfId="3429"/>
    <cellStyle name="Элементы осей 139" xfId="3430"/>
    <cellStyle name="Элементы осей 14" xfId="3431"/>
    <cellStyle name="Элементы осей 140" xfId="3432"/>
    <cellStyle name="Элементы осей 141" xfId="3433"/>
    <cellStyle name="Элементы осей 142" xfId="3434"/>
    <cellStyle name="Элементы осей 143" xfId="3435"/>
    <cellStyle name="Элементы осей 144" xfId="3436"/>
    <cellStyle name="Элементы осей 145" xfId="3437"/>
    <cellStyle name="Элементы осей 146" xfId="3438"/>
    <cellStyle name="Элементы осей 147" xfId="3439"/>
    <cellStyle name="Элементы осей 148" xfId="3440"/>
    <cellStyle name="Элементы осей 149" xfId="3441"/>
    <cellStyle name="Элементы осей 15" xfId="3442"/>
    <cellStyle name="Элементы осей 150" xfId="3443"/>
    <cellStyle name="Элементы осей 151" xfId="3444"/>
    <cellStyle name="Элементы осей 152" xfId="3445"/>
    <cellStyle name="Элементы осей 153" xfId="3446"/>
    <cellStyle name="Элементы осей 154" xfId="3447"/>
    <cellStyle name="Элементы осей 155" xfId="3448"/>
    <cellStyle name="Элементы осей 156" xfId="3449"/>
    <cellStyle name="Элементы осей 157" xfId="3450"/>
    <cellStyle name="Элементы осей 158" xfId="3451"/>
    <cellStyle name="Элементы осей 159" xfId="3452"/>
    <cellStyle name="Элементы осей 16" xfId="3453"/>
    <cellStyle name="Элементы осей 160" xfId="3454"/>
    <cellStyle name="Элементы осей 161" xfId="3455"/>
    <cellStyle name="Элементы осей 162" xfId="3456"/>
    <cellStyle name="Элементы осей 163" xfId="3457"/>
    <cellStyle name="Элементы осей 164" xfId="3458"/>
    <cellStyle name="Элементы осей 165" xfId="3459"/>
    <cellStyle name="Элементы осей 166" xfId="3460"/>
    <cellStyle name="Элементы осей 167" xfId="3461"/>
    <cellStyle name="Элементы осей 168" xfId="3462"/>
    <cellStyle name="Элементы осей 169" xfId="3463"/>
    <cellStyle name="Элементы осей 17" xfId="3464"/>
    <cellStyle name="Элементы осей 170" xfId="3465"/>
    <cellStyle name="Элементы осей 171" xfId="3466"/>
    <cellStyle name="Элементы осей 172" xfId="3467"/>
    <cellStyle name="Элементы осей 173" xfId="3468"/>
    <cellStyle name="Элементы осей 174" xfId="3469"/>
    <cellStyle name="Элементы осей 175" xfId="3470"/>
    <cellStyle name="Элементы осей 176" xfId="3471"/>
    <cellStyle name="Элементы осей 177" xfId="3472"/>
    <cellStyle name="Элементы осей 178" xfId="3473"/>
    <cellStyle name="Элементы осей 179" xfId="3474"/>
    <cellStyle name="Элементы осей 18" xfId="3475"/>
    <cellStyle name="Элементы осей 180" xfId="3476"/>
    <cellStyle name="Элементы осей 181" xfId="3477"/>
    <cellStyle name="Элементы осей 182" xfId="3478"/>
    <cellStyle name="Элементы осей 183" xfId="3479"/>
    <cellStyle name="Элементы осей 184" xfId="3480"/>
    <cellStyle name="Элементы осей 185" xfId="3481"/>
    <cellStyle name="Элементы осей 186" xfId="3482"/>
    <cellStyle name="Элементы осей 187" xfId="3483"/>
    <cellStyle name="Элементы осей 188" xfId="3484"/>
    <cellStyle name="Элементы осей 189" xfId="3485"/>
    <cellStyle name="Элементы осей 19" xfId="3486"/>
    <cellStyle name="Элементы осей 190" xfId="3487"/>
    <cellStyle name="Элементы осей 191" xfId="3488"/>
    <cellStyle name="Элементы осей 192" xfId="3489"/>
    <cellStyle name="Элементы осей 193" xfId="3490"/>
    <cellStyle name="Элементы осей 194" xfId="3491"/>
    <cellStyle name="Элементы осей 195" xfId="3492"/>
    <cellStyle name="Элементы осей 196" xfId="3493"/>
    <cellStyle name="Элементы осей 197" xfId="3494"/>
    <cellStyle name="Элементы осей 198" xfId="3495"/>
    <cellStyle name="Элементы осей 199" xfId="3496"/>
    <cellStyle name="Элементы осей 2" xfId="3497"/>
    <cellStyle name="Элементы осей 2 2" xfId="3498"/>
    <cellStyle name="Элементы осей 2 3" xfId="3499"/>
    <cellStyle name="Элементы осей 20" xfId="3500"/>
    <cellStyle name="Элементы осей 200" xfId="3501"/>
    <cellStyle name="Элементы осей 201" xfId="3502"/>
    <cellStyle name="Элементы осей 202" xfId="3503"/>
    <cellStyle name="Элементы осей 203" xfId="3504"/>
    <cellStyle name="Элементы осей 204" xfId="3505"/>
    <cellStyle name="Элементы осей 205" xfId="3506"/>
    <cellStyle name="Элементы осей 206" xfId="3507"/>
    <cellStyle name="Элементы осей 207" xfId="3508"/>
    <cellStyle name="Элементы осей 208" xfId="3509"/>
    <cellStyle name="Элементы осей 209" xfId="3510"/>
    <cellStyle name="Элементы осей 21" xfId="3511"/>
    <cellStyle name="Элементы осей 210" xfId="3512"/>
    <cellStyle name="Элементы осей 211" xfId="3513"/>
    <cellStyle name="Элементы осей 212" xfId="3514"/>
    <cellStyle name="Элементы осей 213" xfId="3515"/>
    <cellStyle name="Элементы осей 214" xfId="3516"/>
    <cellStyle name="Элементы осей 215" xfId="3517"/>
    <cellStyle name="Элементы осей 216" xfId="3518"/>
    <cellStyle name="Элементы осей 217" xfId="3519"/>
    <cellStyle name="Элементы осей 218" xfId="3520"/>
    <cellStyle name="Элементы осей 219" xfId="3521"/>
    <cellStyle name="Элементы осей 22" xfId="3522"/>
    <cellStyle name="Элементы осей 220" xfId="3523"/>
    <cellStyle name="Элементы осей 221" xfId="3524"/>
    <cellStyle name="Элементы осей 222" xfId="3525"/>
    <cellStyle name="Элементы осей 223" xfId="3526"/>
    <cellStyle name="Элементы осей 224" xfId="3527"/>
    <cellStyle name="Элементы осей 225" xfId="3528"/>
    <cellStyle name="Элементы осей 226" xfId="3529"/>
    <cellStyle name="Элементы осей 227" xfId="3530"/>
    <cellStyle name="Элементы осей 228" xfId="3531"/>
    <cellStyle name="Элементы осей 229" xfId="3532"/>
    <cellStyle name="Элементы осей 23" xfId="3533"/>
    <cellStyle name="Элементы осей 230" xfId="3534"/>
    <cellStyle name="Элементы осей 231" xfId="3535"/>
    <cellStyle name="Элементы осей 232" xfId="3536"/>
    <cellStyle name="Элементы осей 233" xfId="3537"/>
    <cellStyle name="Элементы осей 234" xfId="3538"/>
    <cellStyle name="Элементы осей 235" xfId="3539"/>
    <cellStyle name="Элементы осей 236" xfId="3540"/>
    <cellStyle name="Элементы осей 237" xfId="3541"/>
    <cellStyle name="Элементы осей 238" xfId="3542"/>
    <cellStyle name="Элементы осей 239" xfId="3543"/>
    <cellStyle name="Элементы осей 24" xfId="3544"/>
    <cellStyle name="Элементы осей 240" xfId="3545"/>
    <cellStyle name="Элементы осей 241" xfId="3546"/>
    <cellStyle name="Элементы осей 242" xfId="3547"/>
    <cellStyle name="Элементы осей 243" xfId="3548"/>
    <cellStyle name="Элементы осей 244" xfId="3549"/>
    <cellStyle name="Элементы осей 245" xfId="3550"/>
    <cellStyle name="Элементы осей 246" xfId="3551"/>
    <cellStyle name="Элементы осей 247" xfId="3552"/>
    <cellStyle name="Элементы осей 248" xfId="3553"/>
    <cellStyle name="Элементы осей 249" xfId="3554"/>
    <cellStyle name="Элементы осей 25" xfId="3555"/>
    <cellStyle name="Элементы осей 250" xfId="3556"/>
    <cellStyle name="Элементы осей 251" xfId="3557"/>
    <cellStyle name="Элементы осей 252" xfId="3558"/>
    <cellStyle name="Элементы осей 253" xfId="3559"/>
    <cellStyle name="Элементы осей 254" xfId="3560"/>
    <cellStyle name="Элементы осей 255" xfId="3561"/>
    <cellStyle name="Элементы осей 256" xfId="3562"/>
    <cellStyle name="Элементы осей 257" xfId="3563"/>
    <cellStyle name="Элементы осей 258" xfId="3564"/>
    <cellStyle name="Элементы осей 259" xfId="3565"/>
    <cellStyle name="Элементы осей 26" xfId="3566"/>
    <cellStyle name="Элементы осей 260" xfId="3567"/>
    <cellStyle name="Элементы осей 261" xfId="3568"/>
    <cellStyle name="Элементы осей 262" xfId="3569"/>
    <cellStyle name="Элементы осей 263" xfId="3570"/>
    <cellStyle name="Элементы осей 264" xfId="3571"/>
    <cellStyle name="Элементы осей 265" xfId="3572"/>
    <cellStyle name="Элементы осей 266" xfId="3573"/>
    <cellStyle name="Элементы осей 267" xfId="3574"/>
    <cellStyle name="Элементы осей 268" xfId="3575"/>
    <cellStyle name="Элементы осей 269" xfId="3576"/>
    <cellStyle name="Элементы осей 27" xfId="3577"/>
    <cellStyle name="Элементы осей 270" xfId="3578"/>
    <cellStyle name="Элементы осей 271" xfId="3579"/>
    <cellStyle name="Элементы осей 272" xfId="3580"/>
    <cellStyle name="Элементы осей 273" xfId="3581"/>
    <cellStyle name="Элементы осей 274" xfId="3582"/>
    <cellStyle name="Элементы осей 275" xfId="3583"/>
    <cellStyle name="Элементы осей 276" xfId="3584"/>
    <cellStyle name="Элементы осей 277" xfId="3585"/>
    <cellStyle name="Элементы осей 278" xfId="3586"/>
    <cellStyle name="Элементы осей 279" xfId="3587"/>
    <cellStyle name="Элементы осей 28" xfId="3588"/>
    <cellStyle name="Элементы осей 280" xfId="3589"/>
    <cellStyle name="Элементы осей 281" xfId="3590"/>
    <cellStyle name="Элементы осей 282" xfId="3591"/>
    <cellStyle name="Элементы осей 283" xfId="3592"/>
    <cellStyle name="Элементы осей 284" xfId="3593"/>
    <cellStyle name="Элементы осей 285" xfId="3594"/>
    <cellStyle name="Элементы осей 286" xfId="3595"/>
    <cellStyle name="Элементы осей 287" xfId="3596"/>
    <cellStyle name="Элементы осей 288" xfId="3597"/>
    <cellStyle name="Элементы осей 289" xfId="3598"/>
    <cellStyle name="Элементы осей 29" xfId="3599"/>
    <cellStyle name="Элементы осей 290" xfId="3600"/>
    <cellStyle name="Элементы осей 291" xfId="3601"/>
    <cellStyle name="Элементы осей 292" xfId="3602"/>
    <cellStyle name="Элементы осей 293" xfId="3603"/>
    <cellStyle name="Элементы осей 294" xfId="3604"/>
    <cellStyle name="Элементы осей 295" xfId="3605"/>
    <cellStyle name="Элементы осей 296" xfId="3606"/>
    <cellStyle name="Элементы осей 297" xfId="3607"/>
    <cellStyle name="Элементы осей 298" xfId="3608"/>
    <cellStyle name="Элементы осей 299" xfId="3609"/>
    <cellStyle name="Элементы осей 3" xfId="3610"/>
    <cellStyle name="Элементы осей 3 2" xfId="3611"/>
    <cellStyle name="Элементы осей 30" xfId="3612"/>
    <cellStyle name="Элементы осей 300" xfId="3613"/>
    <cellStyle name="Элементы осей 301" xfId="3614"/>
    <cellStyle name="Элементы осей 302" xfId="3615"/>
    <cellStyle name="Элементы осей 303" xfId="3616"/>
    <cellStyle name="Элементы осей 304" xfId="3617"/>
    <cellStyle name="Элементы осей 305" xfId="3618"/>
    <cellStyle name="Элементы осей 306" xfId="3619"/>
    <cellStyle name="Элементы осей 307" xfId="3620"/>
    <cellStyle name="Элементы осей 308" xfId="3621"/>
    <cellStyle name="Элементы осей 309" xfId="3622"/>
    <cellStyle name="Элементы осей 31" xfId="3623"/>
    <cellStyle name="Элементы осей 310" xfId="3624"/>
    <cellStyle name="Элементы осей 311" xfId="3625"/>
    <cellStyle name="Элементы осей 312" xfId="3626"/>
    <cellStyle name="Элементы осей 313" xfId="3627"/>
    <cellStyle name="Элементы осей 314" xfId="3628"/>
    <cellStyle name="Элементы осей 315" xfId="3629"/>
    <cellStyle name="Элементы осей 316" xfId="3630"/>
    <cellStyle name="Элементы осей 317" xfId="3631"/>
    <cellStyle name="Элементы осей 318" xfId="3632"/>
    <cellStyle name="Элементы осей 319" xfId="3633"/>
    <cellStyle name="Элементы осей 32" xfId="3634"/>
    <cellStyle name="Элементы осей 320" xfId="3635"/>
    <cellStyle name="Элементы осей 321" xfId="3636"/>
    <cellStyle name="Элементы осей 322" xfId="3637"/>
    <cellStyle name="Элементы осей 323" xfId="3638"/>
    <cellStyle name="Элементы осей 324" xfId="3639"/>
    <cellStyle name="Элементы осей 325" xfId="3640"/>
    <cellStyle name="Элементы осей 326" xfId="3641"/>
    <cellStyle name="Элементы осей 327" xfId="3642"/>
    <cellStyle name="Элементы осей 328" xfId="3643"/>
    <cellStyle name="Элементы осей 329" xfId="3644"/>
    <cellStyle name="Элементы осей 33" xfId="3645"/>
    <cellStyle name="Элементы осей 330" xfId="3646"/>
    <cellStyle name="Элементы осей 331" xfId="3647"/>
    <cellStyle name="Элементы осей 332" xfId="3648"/>
    <cellStyle name="Элементы осей 333" xfId="3649"/>
    <cellStyle name="Элементы осей 334" xfId="3650"/>
    <cellStyle name="Элементы осей 335" xfId="3651"/>
    <cellStyle name="Элементы осей 336" xfId="3652"/>
    <cellStyle name="Элементы осей 337" xfId="3653"/>
    <cellStyle name="Элементы осей 338" xfId="3654"/>
    <cellStyle name="Элементы осей 339" xfId="3655"/>
    <cellStyle name="Элементы осей 34" xfId="3656"/>
    <cellStyle name="Элементы осей 340" xfId="3657"/>
    <cellStyle name="Элементы осей 341" xfId="3658"/>
    <cellStyle name="Элементы осей 342" xfId="3659"/>
    <cellStyle name="Элементы осей 343" xfId="3660"/>
    <cellStyle name="Элементы осей 344" xfId="3661"/>
    <cellStyle name="Элементы осей 345" xfId="3662"/>
    <cellStyle name="Элементы осей 346" xfId="3663"/>
    <cellStyle name="Элементы осей 347" xfId="3664"/>
    <cellStyle name="Элементы осей 348" xfId="3665"/>
    <cellStyle name="Элементы осей 349" xfId="3666"/>
    <cellStyle name="Элементы осей 35" xfId="3667"/>
    <cellStyle name="Элементы осей 35 2" xfId="3668"/>
    <cellStyle name="Элементы осей 350" xfId="3669"/>
    <cellStyle name="Элементы осей 351" xfId="3670"/>
    <cellStyle name="Элементы осей 352" xfId="3671"/>
    <cellStyle name="Элементы осей 353" xfId="3672"/>
    <cellStyle name="Элементы осей 354" xfId="3673"/>
    <cellStyle name="Элементы осей 355" xfId="3674"/>
    <cellStyle name="Элементы осей 356" xfId="3675"/>
    <cellStyle name="Элементы осей 357" xfId="3676"/>
    <cellStyle name="Элементы осей 358" xfId="3677"/>
    <cellStyle name="Элементы осей 359" xfId="3678"/>
    <cellStyle name="Элементы осей 36" xfId="3679"/>
    <cellStyle name="Элементы осей 360" xfId="3680"/>
    <cellStyle name="Элементы осей 361" xfId="3681"/>
    <cellStyle name="Элементы осей 362" xfId="3682"/>
    <cellStyle name="Элементы осей 363" xfId="3683"/>
    <cellStyle name="Элементы осей 364" xfId="3684"/>
    <cellStyle name="Элементы осей 365" xfId="3685"/>
    <cellStyle name="Элементы осей 366" xfId="3686"/>
    <cellStyle name="Элементы осей 367" xfId="3687"/>
    <cellStyle name="Элементы осей 368" xfId="3688"/>
    <cellStyle name="Элементы осей 37" xfId="3689"/>
    <cellStyle name="Элементы осей 38" xfId="3690"/>
    <cellStyle name="Элементы осей 39" xfId="3691"/>
    <cellStyle name="Элементы осей 4" xfId="3692"/>
    <cellStyle name="Элементы осей 40" xfId="3693"/>
    <cellStyle name="Элементы осей 41" xfId="3694"/>
    <cellStyle name="Элементы осей 42" xfId="3695"/>
    <cellStyle name="Элементы осей 43" xfId="3696"/>
    <cellStyle name="Элементы осей 44" xfId="3697"/>
    <cellStyle name="Элементы осей 45" xfId="3698"/>
    <cellStyle name="Элементы осей 46" xfId="3699"/>
    <cellStyle name="Элементы осей 47" xfId="3700"/>
    <cellStyle name="Элементы осей 48" xfId="3701"/>
    <cellStyle name="Элементы осей 49" xfId="3702"/>
    <cellStyle name="Элементы осей 5" xfId="3703"/>
    <cellStyle name="Элементы осей 50" xfId="3704"/>
    <cellStyle name="Элементы осей 51" xfId="3705"/>
    <cellStyle name="Элементы осей 52" xfId="3706"/>
    <cellStyle name="Элементы осей 53" xfId="3707"/>
    <cellStyle name="Элементы осей 54" xfId="3708"/>
    <cellStyle name="Элементы осей 55" xfId="3709"/>
    <cellStyle name="Элементы осей 56" xfId="3710"/>
    <cellStyle name="Элементы осей 57" xfId="3711"/>
    <cellStyle name="Элементы осей 58" xfId="3712"/>
    <cellStyle name="Элементы осей 59" xfId="3713"/>
    <cellStyle name="Элементы осей 6" xfId="3714"/>
    <cellStyle name="Элементы осей 60" xfId="3715"/>
    <cellStyle name="Элементы осей 61" xfId="3716"/>
    <cellStyle name="Элементы осей 62" xfId="3717"/>
    <cellStyle name="Элементы осей 63" xfId="3718"/>
    <cellStyle name="Элементы осей 64" xfId="3719"/>
    <cellStyle name="Элементы осей 65" xfId="3720"/>
    <cellStyle name="Элементы осей 66" xfId="3721"/>
    <cellStyle name="Элементы осей 67" xfId="3722"/>
    <cellStyle name="Элементы осей 68" xfId="3723"/>
    <cellStyle name="Элементы осей 69" xfId="3724"/>
    <cellStyle name="Элементы осей 7" xfId="3725"/>
    <cellStyle name="Элементы осей 70" xfId="3726"/>
    <cellStyle name="Элементы осей 71" xfId="3727"/>
    <cellStyle name="Элементы осей 72" xfId="3728"/>
    <cellStyle name="Элементы осей 73" xfId="3729"/>
    <cellStyle name="Элементы осей 74" xfId="3730"/>
    <cellStyle name="Элементы осей 75" xfId="3731"/>
    <cellStyle name="Элементы осей 76" xfId="3732"/>
    <cellStyle name="Элементы осей 77" xfId="3733"/>
    <cellStyle name="Элементы осей 78" xfId="3734"/>
    <cellStyle name="Элементы осей 79" xfId="3735"/>
    <cellStyle name="Элементы осей 8" xfId="3736"/>
    <cellStyle name="Элементы осей 8 2" xfId="3737"/>
    <cellStyle name="Элементы осей 8 3" xfId="3738"/>
    <cellStyle name="Элементы осей 80" xfId="3739"/>
    <cellStyle name="Элементы осей 81" xfId="3740"/>
    <cellStyle name="Элементы осей 82" xfId="3741"/>
    <cellStyle name="Элементы осей 83" xfId="3742"/>
    <cellStyle name="Элементы осей 84" xfId="3743"/>
    <cellStyle name="Элементы осей 85" xfId="3744"/>
    <cellStyle name="Элементы осей 86" xfId="3745"/>
    <cellStyle name="Элементы осей 87" xfId="3746"/>
    <cellStyle name="Элементы осей 88" xfId="3747"/>
    <cellStyle name="Элементы осей 89" xfId="3748"/>
    <cellStyle name="Элементы осей 9" xfId="3749"/>
    <cellStyle name="Элементы осей 9 2" xfId="3750"/>
    <cellStyle name="Элементы осей 9 3" xfId="3751"/>
    <cellStyle name="Элементы осей 90" xfId="3752"/>
    <cellStyle name="Элементы осей 91" xfId="3753"/>
    <cellStyle name="Элементы осей 92" xfId="3754"/>
    <cellStyle name="Элементы осей 93" xfId="3755"/>
    <cellStyle name="Элементы осей 94" xfId="3756"/>
    <cellStyle name="Элементы осей 95" xfId="3757"/>
    <cellStyle name="Элементы осей 96" xfId="3758"/>
    <cellStyle name="Элементы осей 97" xfId="3759"/>
    <cellStyle name="Элементы осей 98" xfId="3760"/>
    <cellStyle name="Элементы осей 99" xfId="3761"/>
    <cellStyle name="Элементы осей_Лист расчета налогового потенц." xfId="3762"/>
    <cellStyle name="㼿‿‿㼿㼿㼿?" xfId="3763"/>
    <cellStyle name="㼿㼿" xfId="3764"/>
    <cellStyle name="㼿㼿 " xfId="3765"/>
    <cellStyle name="㼿㼿?" xfId="3766"/>
    <cellStyle name="㼿㼿‿㼿㼿㼿㼿㼿㼿㼿" xfId="3767"/>
    <cellStyle name="㼿㼿㼿" xfId="3768"/>
    <cellStyle name="㼿㼿㼿?" xfId="3769"/>
    <cellStyle name="㼿㼿㼿㼿" xfId="3770"/>
    <cellStyle name="㼿㼿㼿㼿?" xfId="3771"/>
    <cellStyle name="㼿㼿㼿㼿‿?" xfId="3772"/>
    <cellStyle name="㼿㼿㼿㼿‿㼿㼿㼿" xfId="3773"/>
    <cellStyle name="㼿㼿㼿㼿㼿" xfId="3774"/>
    <cellStyle name="㼿㼿㼿㼿㼿?" xfId="3775"/>
    <cellStyle name="㼿㼿㼿㼿㼿‿㼿㼿㼿" xfId="3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="75" zoomScaleNormal="75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C5" sqref="C5:C6"/>
    </sheetView>
  </sheetViews>
  <sheetFormatPr defaultColWidth="11.42578125" defaultRowHeight="18.75" x14ac:dyDescent="0.3"/>
  <cols>
    <col min="1" max="1" width="5" style="9" bestFit="1" customWidth="1"/>
    <col min="2" max="2" width="49.5703125" style="9" customWidth="1"/>
    <col min="3" max="3" width="37" style="9" customWidth="1"/>
    <col min="4" max="5" width="38.140625" style="9" customWidth="1"/>
    <col min="6" max="6" width="28.7109375" style="9" customWidth="1"/>
    <col min="7" max="7" width="24.5703125" style="9" customWidth="1"/>
    <col min="8" max="8" width="24.42578125" style="9" customWidth="1"/>
    <col min="9" max="9" width="22.85546875" style="9" customWidth="1"/>
    <col min="10" max="183" width="8.85546875" style="9" customWidth="1"/>
    <col min="184" max="184" width="1" style="9" customWidth="1"/>
    <col min="185" max="185" width="24.7109375" style="9" customWidth="1"/>
    <col min="186" max="186" width="12.42578125" style="9" customWidth="1"/>
    <col min="187" max="187" width="12.28515625" style="9" customWidth="1"/>
    <col min="188" max="188" width="12.7109375" style="9" customWidth="1"/>
    <col min="189" max="189" width="8.42578125" style="9" customWidth="1"/>
    <col min="190" max="190" width="9.7109375" style="9" customWidth="1"/>
    <col min="191" max="191" width="7.42578125" style="9" customWidth="1"/>
    <col min="192" max="192" width="10.28515625" style="9" customWidth="1"/>
    <col min="193" max="194" width="13" style="9" customWidth="1"/>
    <col min="195" max="195" width="12.7109375" style="9" customWidth="1"/>
    <col min="196" max="198" width="9.7109375" style="9" customWidth="1"/>
    <col min="199" max="199" width="11.42578125" style="9" customWidth="1"/>
    <col min="200" max="202" width="14.140625" style="9" customWidth="1"/>
    <col min="203" max="203" width="11.7109375" style="9" customWidth="1"/>
    <col min="204" max="16384" width="11.42578125" style="9"/>
  </cols>
  <sheetData>
    <row r="1" spans="1:10" s="2" customFormat="1" ht="57.75" customHeight="1" x14ac:dyDescent="0.25">
      <c r="A1" s="89" t="s">
        <v>28</v>
      </c>
      <c r="B1" s="89"/>
      <c r="C1" s="89"/>
      <c r="D1" s="89"/>
      <c r="E1" s="89"/>
      <c r="F1" s="89"/>
      <c r="G1" s="89"/>
      <c r="H1" s="89"/>
      <c r="I1" s="89"/>
      <c r="J1" s="1"/>
    </row>
    <row r="2" spans="1:10" s="2" customFormat="1" ht="27.75" customHeight="1" x14ac:dyDescent="0.25">
      <c r="A2" s="17"/>
      <c r="B2" s="17"/>
      <c r="C2" s="17"/>
      <c r="D2" s="84"/>
      <c r="E2" s="84"/>
      <c r="F2" s="4"/>
      <c r="G2" s="4"/>
      <c r="H2" s="4"/>
      <c r="I2" s="4"/>
      <c r="J2" s="4"/>
    </row>
    <row r="3" spans="1:10" s="5" customFormat="1" ht="63.75" customHeight="1" x14ac:dyDescent="0.25">
      <c r="A3" s="90" t="s">
        <v>32</v>
      </c>
      <c r="B3" s="91"/>
      <c r="C3" s="91"/>
      <c r="D3" s="91"/>
      <c r="E3" s="91"/>
      <c r="F3" s="91"/>
      <c r="G3" s="91"/>
      <c r="H3" s="91"/>
      <c r="I3" s="91"/>
    </row>
    <row r="5" spans="1:10" s="6" customFormat="1" ht="18.75" customHeight="1" x14ac:dyDescent="0.25">
      <c r="A5" s="92" t="s">
        <v>0</v>
      </c>
      <c r="B5" s="94" t="s">
        <v>29</v>
      </c>
      <c r="C5" s="96" t="s">
        <v>1</v>
      </c>
      <c r="D5" s="98"/>
      <c r="E5" s="98"/>
      <c r="F5" s="99"/>
      <c r="G5" s="99"/>
      <c r="H5" s="99"/>
      <c r="I5" s="99"/>
      <c r="J5" s="87"/>
    </row>
    <row r="6" spans="1:10" s="6" customFormat="1" ht="210.75" customHeight="1" x14ac:dyDescent="0.25">
      <c r="A6" s="93"/>
      <c r="B6" s="95"/>
      <c r="C6" s="97"/>
      <c r="D6" s="85" t="s">
        <v>106</v>
      </c>
      <c r="E6" s="85" t="s">
        <v>107</v>
      </c>
      <c r="F6" s="7" t="s">
        <v>2</v>
      </c>
      <c r="G6" s="7" t="s">
        <v>3</v>
      </c>
      <c r="H6" s="7" t="s">
        <v>4</v>
      </c>
      <c r="I6" s="7" t="s">
        <v>5</v>
      </c>
      <c r="J6" s="88"/>
    </row>
    <row r="7" spans="1:10" x14ac:dyDescent="0.3">
      <c r="A7" s="8" t="s">
        <v>6</v>
      </c>
      <c r="B7" s="8" t="s">
        <v>7</v>
      </c>
      <c r="C7" s="8" t="s">
        <v>8</v>
      </c>
      <c r="D7" s="8"/>
      <c r="E7" s="8"/>
      <c r="F7" s="8" t="s">
        <v>10</v>
      </c>
      <c r="G7" s="8" t="s">
        <v>11</v>
      </c>
      <c r="H7" s="8" t="s">
        <v>12</v>
      </c>
      <c r="I7" s="8" t="s">
        <v>13</v>
      </c>
    </row>
    <row r="8" spans="1:10" s="2" customFormat="1" x14ac:dyDescent="0.25">
      <c r="A8" s="8"/>
      <c r="B8" s="10" t="s">
        <v>14</v>
      </c>
      <c r="C8" s="10" t="s">
        <v>15</v>
      </c>
      <c r="D8" s="10" t="s">
        <v>15</v>
      </c>
      <c r="E8" s="10" t="s">
        <v>15</v>
      </c>
      <c r="F8" s="10" t="s">
        <v>15</v>
      </c>
      <c r="G8" s="10" t="s">
        <v>15</v>
      </c>
      <c r="H8" s="10" t="s">
        <v>15</v>
      </c>
      <c r="I8" s="10" t="s">
        <v>15</v>
      </c>
    </row>
    <row r="9" spans="1:10" ht="21.75" customHeight="1" x14ac:dyDescent="0.3">
      <c r="A9" s="11">
        <v>1</v>
      </c>
      <c r="B9" s="12" t="s">
        <v>17</v>
      </c>
      <c r="C9" s="13">
        <f>SUM(D9:I9)</f>
        <v>904868</v>
      </c>
      <c r="D9" s="14">
        <v>72115</v>
      </c>
      <c r="E9" s="86">
        <v>0</v>
      </c>
      <c r="F9" s="14">
        <v>336445</v>
      </c>
      <c r="G9" s="14">
        <v>102080</v>
      </c>
      <c r="H9" s="14">
        <v>122442</v>
      </c>
      <c r="I9" s="14">
        <v>271786</v>
      </c>
    </row>
    <row r="10" spans="1:10" ht="21.75" customHeight="1" x14ac:dyDescent="0.3">
      <c r="A10" s="11">
        <v>2</v>
      </c>
      <c r="B10" s="12" t="s">
        <v>18</v>
      </c>
      <c r="C10" s="13">
        <f t="shared" ref="C10:C19" si="0">SUM(D10:I10)</f>
        <v>1240250</v>
      </c>
      <c r="D10" s="14">
        <v>75195</v>
      </c>
      <c r="E10" s="86">
        <v>0</v>
      </c>
      <c r="F10" s="14">
        <v>835190</v>
      </c>
      <c r="G10" s="14">
        <v>51500</v>
      </c>
      <c r="H10" s="14">
        <v>46505</v>
      </c>
      <c r="I10" s="14">
        <v>231860</v>
      </c>
    </row>
    <row r="11" spans="1:10" ht="21.75" customHeight="1" x14ac:dyDescent="0.3">
      <c r="A11" s="11">
        <v>3</v>
      </c>
      <c r="B11" s="12" t="s">
        <v>19</v>
      </c>
      <c r="C11" s="13">
        <f t="shared" si="0"/>
        <v>5237047</v>
      </c>
      <c r="D11" s="14">
        <v>2158010</v>
      </c>
      <c r="E11" s="86">
        <v>0</v>
      </c>
      <c r="F11" s="14">
        <v>272473</v>
      </c>
      <c r="G11" s="14">
        <v>860781</v>
      </c>
      <c r="H11" s="14">
        <v>1199802</v>
      </c>
      <c r="I11" s="14">
        <v>745981</v>
      </c>
    </row>
    <row r="12" spans="1:10" ht="21.75" customHeight="1" x14ac:dyDescent="0.3">
      <c r="A12" s="11">
        <v>4</v>
      </c>
      <c r="B12" s="12" t="s">
        <v>20</v>
      </c>
      <c r="C12" s="13">
        <f t="shared" si="0"/>
        <v>783065</v>
      </c>
      <c r="D12" s="14">
        <v>50365</v>
      </c>
      <c r="E12" s="86">
        <v>0</v>
      </c>
      <c r="F12" s="14">
        <v>16585</v>
      </c>
      <c r="G12" s="14">
        <v>29428</v>
      </c>
      <c r="H12" s="14">
        <v>67097</v>
      </c>
      <c r="I12" s="14">
        <v>619590</v>
      </c>
    </row>
    <row r="13" spans="1:10" ht="21.75" customHeight="1" x14ac:dyDescent="0.3">
      <c r="A13" s="11">
        <v>5</v>
      </c>
      <c r="B13" s="12" t="s">
        <v>21</v>
      </c>
      <c r="C13" s="13">
        <f t="shared" si="0"/>
        <v>545161</v>
      </c>
      <c r="D13" s="14">
        <v>53220</v>
      </c>
      <c r="E13" s="86">
        <v>0</v>
      </c>
      <c r="F13" s="14">
        <v>2369</v>
      </c>
      <c r="G13" s="14">
        <v>80928</v>
      </c>
      <c r="H13" s="14">
        <v>49721</v>
      </c>
      <c r="I13" s="14">
        <v>358923</v>
      </c>
    </row>
    <row r="14" spans="1:10" ht="21.75" customHeight="1" x14ac:dyDescent="0.3">
      <c r="A14" s="11">
        <v>6</v>
      </c>
      <c r="B14" s="12" t="s">
        <v>22</v>
      </c>
      <c r="C14" s="13">
        <f t="shared" si="0"/>
        <v>631613</v>
      </c>
      <c r="D14" s="14">
        <v>88500</v>
      </c>
      <c r="E14" s="86">
        <v>0</v>
      </c>
      <c r="F14" s="14">
        <v>1185</v>
      </c>
      <c r="G14" s="14">
        <v>53339</v>
      </c>
      <c r="H14" s="14">
        <v>90420</v>
      </c>
      <c r="I14" s="14">
        <v>398169</v>
      </c>
    </row>
    <row r="15" spans="1:10" ht="21.75" customHeight="1" x14ac:dyDescent="0.3">
      <c r="A15" s="11">
        <v>7</v>
      </c>
      <c r="B15" s="12" t="s">
        <v>23</v>
      </c>
      <c r="C15" s="13">
        <f t="shared" si="0"/>
        <v>513128</v>
      </c>
      <c r="D15" s="14">
        <v>60128</v>
      </c>
      <c r="E15" s="86">
        <v>0</v>
      </c>
      <c r="F15" s="14">
        <v>75819</v>
      </c>
      <c r="G15" s="14">
        <v>80928</v>
      </c>
      <c r="H15" s="14">
        <v>66550</v>
      </c>
      <c r="I15" s="14">
        <v>229703</v>
      </c>
    </row>
    <row r="16" spans="1:10" ht="21.75" customHeight="1" x14ac:dyDescent="0.3">
      <c r="A16" s="11">
        <v>8</v>
      </c>
      <c r="B16" s="12" t="s">
        <v>24</v>
      </c>
      <c r="C16" s="13">
        <f t="shared" si="0"/>
        <v>1258364</v>
      </c>
      <c r="D16" s="14">
        <v>124280</v>
      </c>
      <c r="E16" s="86">
        <v>0</v>
      </c>
      <c r="F16" s="14">
        <v>342369</v>
      </c>
      <c r="G16" s="14">
        <v>28509</v>
      </c>
      <c r="H16" s="14">
        <v>430651</v>
      </c>
      <c r="I16" s="14">
        <v>332555</v>
      </c>
    </row>
    <row r="17" spans="1:9" ht="21.75" customHeight="1" x14ac:dyDescent="0.3">
      <c r="A17" s="11">
        <v>9</v>
      </c>
      <c r="B17" s="12" t="s">
        <v>25</v>
      </c>
      <c r="C17" s="13">
        <f t="shared" si="0"/>
        <v>927769</v>
      </c>
      <c r="D17" s="14">
        <v>99514</v>
      </c>
      <c r="E17" s="86">
        <v>0</v>
      </c>
      <c r="F17" s="14">
        <v>0</v>
      </c>
      <c r="G17" s="14">
        <v>100240</v>
      </c>
      <c r="H17" s="14">
        <v>81265</v>
      </c>
      <c r="I17" s="14">
        <v>646750</v>
      </c>
    </row>
    <row r="18" spans="1:9" ht="21.75" customHeight="1" x14ac:dyDescent="0.3">
      <c r="A18" s="11">
        <v>10</v>
      </c>
      <c r="B18" s="12" t="s">
        <v>26</v>
      </c>
      <c r="C18" s="13">
        <f t="shared" si="0"/>
        <v>1159043</v>
      </c>
      <c r="D18" s="14">
        <v>105705</v>
      </c>
      <c r="E18" s="86">
        <v>0</v>
      </c>
      <c r="F18" s="14">
        <v>386201</v>
      </c>
      <c r="G18" s="14">
        <v>59776</v>
      </c>
      <c r="H18" s="14">
        <v>94526</v>
      </c>
      <c r="I18" s="14">
        <v>512835</v>
      </c>
    </row>
    <row r="19" spans="1:9" ht="21.75" customHeight="1" x14ac:dyDescent="0.3">
      <c r="A19" s="11">
        <v>11</v>
      </c>
      <c r="B19" s="12" t="s">
        <v>27</v>
      </c>
      <c r="C19" s="13">
        <f t="shared" si="0"/>
        <v>1689083</v>
      </c>
      <c r="D19" s="14">
        <v>83359</v>
      </c>
      <c r="E19" s="86">
        <v>0</v>
      </c>
      <c r="F19" s="14">
        <v>945364</v>
      </c>
      <c r="G19" s="14">
        <v>74491</v>
      </c>
      <c r="H19" s="14">
        <v>47021</v>
      </c>
      <c r="I19" s="14">
        <v>538848</v>
      </c>
    </row>
    <row r="20" spans="1:9" ht="21.75" customHeight="1" x14ac:dyDescent="0.3">
      <c r="A20" s="15"/>
      <c r="B20" s="12" t="s">
        <v>16</v>
      </c>
      <c r="C20" s="13">
        <f t="shared" ref="C20:I20" si="1">SUM(C9:C19)</f>
        <v>14889391</v>
      </c>
      <c r="D20" s="14">
        <f>SUM(D9:D19)</f>
        <v>2970391</v>
      </c>
      <c r="E20" s="86">
        <v>0</v>
      </c>
      <c r="F20" s="14">
        <f t="shared" si="1"/>
        <v>3214000</v>
      </c>
      <c r="G20" s="14">
        <f t="shared" si="1"/>
        <v>1522000</v>
      </c>
      <c r="H20" s="14">
        <f t="shared" si="1"/>
        <v>2296000</v>
      </c>
      <c r="I20" s="14">
        <f t="shared" si="1"/>
        <v>4887000</v>
      </c>
    </row>
    <row r="21" spans="1:9" x14ac:dyDescent="0.3">
      <c r="B21" s="16"/>
      <c r="C21" s="16"/>
    </row>
  </sheetData>
  <mergeCells count="7">
    <mergeCell ref="J5:J6"/>
    <mergeCell ref="A1:I1"/>
    <mergeCell ref="A3:I3"/>
    <mergeCell ref="A5:A6"/>
    <mergeCell ref="B5:B6"/>
    <mergeCell ref="C5:C6"/>
    <mergeCell ref="D5:I5"/>
  </mergeCells>
  <pageMargins left="0.39370078740157483" right="0.39370078740157483" top="0.98425196850393704" bottom="0.19685039370078741" header="0.51181102362204722" footer="0.11811023622047245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75" zoomScaleNormal="75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B2" sqref="B1:B1048576"/>
    </sheetView>
  </sheetViews>
  <sheetFormatPr defaultColWidth="11.42578125" defaultRowHeight="18.75" x14ac:dyDescent="0.3"/>
  <cols>
    <col min="1" max="1" width="5" style="9" bestFit="1" customWidth="1"/>
    <col min="2" max="2" width="46.5703125" style="9" customWidth="1"/>
    <col min="3" max="3" width="36.85546875" style="9" customWidth="1"/>
    <col min="4" max="5" width="38.140625" style="9" customWidth="1"/>
    <col min="6" max="6" width="28.7109375" style="9" customWidth="1"/>
    <col min="7" max="7" width="25" style="9" customWidth="1"/>
    <col min="8" max="8" width="25.7109375" style="9" customWidth="1"/>
    <col min="9" max="9" width="24.42578125" style="9" customWidth="1"/>
    <col min="10" max="183" width="8.85546875" style="9" customWidth="1"/>
    <col min="184" max="184" width="1" style="9" customWidth="1"/>
    <col min="185" max="185" width="24.7109375" style="9" customWidth="1"/>
    <col min="186" max="186" width="12.42578125" style="9" customWidth="1"/>
    <col min="187" max="187" width="12.28515625" style="9" customWidth="1"/>
    <col min="188" max="188" width="12.7109375" style="9" customWidth="1"/>
    <col min="189" max="189" width="8.42578125" style="9" customWidth="1"/>
    <col min="190" max="190" width="9.7109375" style="9" customWidth="1"/>
    <col min="191" max="191" width="7.42578125" style="9" customWidth="1"/>
    <col min="192" max="192" width="10.28515625" style="9" customWidth="1"/>
    <col min="193" max="194" width="13" style="9" customWidth="1"/>
    <col min="195" max="195" width="12.7109375" style="9" customWidth="1"/>
    <col min="196" max="198" width="9.7109375" style="9" customWidth="1"/>
    <col min="199" max="199" width="11.42578125" style="9" customWidth="1"/>
    <col min="200" max="202" width="14.140625" style="9" customWidth="1"/>
    <col min="203" max="203" width="11.7109375" style="9" customWidth="1"/>
    <col min="204" max="16384" width="11.42578125" style="9"/>
  </cols>
  <sheetData>
    <row r="1" spans="1:10" s="2" customFormat="1" ht="75" customHeight="1" x14ac:dyDescent="0.25">
      <c r="A1" s="89" t="s">
        <v>28</v>
      </c>
      <c r="B1" s="89"/>
      <c r="C1" s="89"/>
      <c r="D1" s="89"/>
      <c r="E1" s="89"/>
      <c r="F1" s="89"/>
      <c r="G1" s="89"/>
      <c r="H1" s="89"/>
      <c r="I1" s="89"/>
      <c r="J1" s="1"/>
    </row>
    <row r="2" spans="1:10" s="2" customFormat="1" ht="27.75" customHeight="1" x14ac:dyDescent="0.25">
      <c r="A2" s="17"/>
      <c r="B2" s="17"/>
      <c r="C2" s="17"/>
      <c r="D2" s="84"/>
      <c r="E2" s="84"/>
      <c r="F2" s="4"/>
      <c r="G2" s="4"/>
      <c r="H2" s="4"/>
      <c r="I2" s="4"/>
      <c r="J2" s="4"/>
    </row>
    <row r="3" spans="1:10" s="5" customFormat="1" ht="57" customHeight="1" x14ac:dyDescent="0.25">
      <c r="A3" s="90" t="s">
        <v>31</v>
      </c>
      <c r="B3" s="91"/>
      <c r="C3" s="91"/>
      <c r="D3" s="91"/>
      <c r="E3" s="91"/>
      <c r="F3" s="91"/>
      <c r="G3" s="91"/>
      <c r="H3" s="91"/>
      <c r="I3" s="91"/>
    </row>
    <row r="5" spans="1:10" s="6" customFormat="1" ht="18.75" customHeight="1" x14ac:dyDescent="0.25">
      <c r="A5" s="92" t="s">
        <v>0</v>
      </c>
      <c r="B5" s="94" t="s">
        <v>29</v>
      </c>
      <c r="C5" s="96" t="s">
        <v>1</v>
      </c>
      <c r="D5" s="98"/>
      <c r="E5" s="98"/>
      <c r="F5" s="99"/>
      <c r="G5" s="99"/>
      <c r="H5" s="99"/>
      <c r="I5" s="99"/>
      <c r="J5" s="87"/>
    </row>
    <row r="6" spans="1:10" s="6" customFormat="1" ht="210.75" customHeight="1" x14ac:dyDescent="0.25">
      <c r="A6" s="93"/>
      <c r="B6" s="95"/>
      <c r="C6" s="97"/>
      <c r="D6" s="85" t="s">
        <v>106</v>
      </c>
      <c r="E6" s="85" t="s">
        <v>107</v>
      </c>
      <c r="F6" s="7" t="s">
        <v>2</v>
      </c>
      <c r="G6" s="7" t="s">
        <v>3</v>
      </c>
      <c r="H6" s="7" t="s">
        <v>4</v>
      </c>
      <c r="I6" s="7" t="s">
        <v>5</v>
      </c>
      <c r="J6" s="88"/>
    </row>
    <row r="7" spans="1:10" x14ac:dyDescent="0.3">
      <c r="A7" s="8" t="s">
        <v>6</v>
      </c>
      <c r="B7" s="8" t="s">
        <v>7</v>
      </c>
      <c r="C7" s="8" t="s">
        <v>8</v>
      </c>
      <c r="D7" s="8"/>
      <c r="E7" s="8"/>
      <c r="F7" s="8" t="s">
        <v>10</v>
      </c>
      <c r="G7" s="8" t="s">
        <v>11</v>
      </c>
      <c r="H7" s="8" t="s">
        <v>12</v>
      </c>
      <c r="I7" s="8" t="s">
        <v>13</v>
      </c>
    </row>
    <row r="8" spans="1:10" s="2" customFormat="1" x14ac:dyDescent="0.25">
      <c r="A8" s="8"/>
      <c r="B8" s="10" t="s">
        <v>14</v>
      </c>
      <c r="C8" s="10" t="s">
        <v>15</v>
      </c>
      <c r="D8" s="10" t="s">
        <v>15</v>
      </c>
      <c r="E8" s="10" t="s">
        <v>15</v>
      </c>
      <c r="F8" s="10" t="s">
        <v>15</v>
      </c>
      <c r="G8" s="10" t="s">
        <v>15</v>
      </c>
      <c r="H8" s="10" t="s">
        <v>15</v>
      </c>
      <c r="I8" s="10" t="s">
        <v>15</v>
      </c>
    </row>
    <row r="9" spans="1:10" ht="21.75" customHeight="1" x14ac:dyDescent="0.3">
      <c r="A9" s="11">
        <v>1</v>
      </c>
      <c r="B9" s="12" t="s">
        <v>17</v>
      </c>
      <c r="C9" s="13">
        <f>SUM(D9:I9)</f>
        <v>900424</v>
      </c>
      <c r="D9" s="14">
        <v>67671</v>
      </c>
      <c r="E9" s="86">
        <v>0</v>
      </c>
      <c r="F9" s="14">
        <v>336445</v>
      </c>
      <c r="G9" s="14">
        <v>102080</v>
      </c>
      <c r="H9" s="14">
        <v>122442</v>
      </c>
      <c r="I9" s="14">
        <v>271786</v>
      </c>
    </row>
    <row r="10" spans="1:10" ht="21.75" customHeight="1" x14ac:dyDescent="0.3">
      <c r="A10" s="11">
        <v>2</v>
      </c>
      <c r="B10" s="12" t="s">
        <v>18</v>
      </c>
      <c r="C10" s="13">
        <f t="shared" ref="C10:C19" si="0">SUM(D10:I10)</f>
        <v>1235616</v>
      </c>
      <c r="D10" s="14">
        <v>70561</v>
      </c>
      <c r="E10" s="86">
        <v>0</v>
      </c>
      <c r="F10" s="14">
        <v>835190</v>
      </c>
      <c r="G10" s="14">
        <v>51500</v>
      </c>
      <c r="H10" s="14">
        <v>46505</v>
      </c>
      <c r="I10" s="14">
        <v>231860</v>
      </c>
    </row>
    <row r="11" spans="1:10" ht="21.75" customHeight="1" x14ac:dyDescent="0.3">
      <c r="A11" s="11">
        <v>3</v>
      </c>
      <c r="B11" s="12" t="s">
        <v>19</v>
      </c>
      <c r="C11" s="13">
        <f t="shared" si="0"/>
        <v>5104052</v>
      </c>
      <c r="D11" s="14">
        <v>2025015</v>
      </c>
      <c r="E11" s="86">
        <v>0</v>
      </c>
      <c r="F11" s="14">
        <v>272473</v>
      </c>
      <c r="G11" s="14">
        <v>860781</v>
      </c>
      <c r="H11" s="14">
        <v>1199802</v>
      </c>
      <c r="I11" s="14">
        <v>745981</v>
      </c>
    </row>
    <row r="12" spans="1:10" ht="21.75" customHeight="1" x14ac:dyDescent="0.3">
      <c r="A12" s="11">
        <v>4</v>
      </c>
      <c r="B12" s="12" t="s">
        <v>20</v>
      </c>
      <c r="C12" s="13">
        <f t="shared" si="0"/>
        <v>779961</v>
      </c>
      <c r="D12" s="14">
        <v>47261</v>
      </c>
      <c r="E12" s="86">
        <v>0</v>
      </c>
      <c r="F12" s="14">
        <v>16585</v>
      </c>
      <c r="G12" s="14">
        <v>29428</v>
      </c>
      <c r="H12" s="14">
        <v>67097</v>
      </c>
      <c r="I12" s="14">
        <v>619590</v>
      </c>
    </row>
    <row r="13" spans="1:10" ht="21.75" customHeight="1" x14ac:dyDescent="0.3">
      <c r="A13" s="11">
        <v>5</v>
      </c>
      <c r="B13" s="12" t="s">
        <v>21</v>
      </c>
      <c r="C13" s="13">
        <f t="shared" si="0"/>
        <v>541881</v>
      </c>
      <c r="D13" s="14">
        <v>49940</v>
      </c>
      <c r="E13" s="86">
        <v>0</v>
      </c>
      <c r="F13" s="14">
        <v>2369</v>
      </c>
      <c r="G13" s="14">
        <v>80928</v>
      </c>
      <c r="H13" s="14">
        <v>49721</v>
      </c>
      <c r="I13" s="14">
        <v>358923</v>
      </c>
    </row>
    <row r="14" spans="1:10" ht="21.75" customHeight="1" x14ac:dyDescent="0.3">
      <c r="A14" s="11">
        <v>6</v>
      </c>
      <c r="B14" s="12" t="s">
        <v>22</v>
      </c>
      <c r="C14" s="13">
        <f t="shared" si="0"/>
        <v>626159</v>
      </c>
      <c r="D14" s="14">
        <v>83046</v>
      </c>
      <c r="E14" s="86">
        <v>0</v>
      </c>
      <c r="F14" s="14">
        <v>1185</v>
      </c>
      <c r="G14" s="14">
        <v>53339</v>
      </c>
      <c r="H14" s="14">
        <v>90420</v>
      </c>
      <c r="I14" s="14">
        <v>398169</v>
      </c>
    </row>
    <row r="15" spans="1:10" ht="21.75" customHeight="1" x14ac:dyDescent="0.3">
      <c r="A15" s="11">
        <v>7</v>
      </c>
      <c r="B15" s="12" t="s">
        <v>23</v>
      </c>
      <c r="C15" s="13">
        <f t="shared" si="0"/>
        <v>509422</v>
      </c>
      <c r="D15" s="14">
        <v>56422</v>
      </c>
      <c r="E15" s="86">
        <v>0</v>
      </c>
      <c r="F15" s="14">
        <v>75819</v>
      </c>
      <c r="G15" s="14">
        <v>80928</v>
      </c>
      <c r="H15" s="14">
        <v>66550</v>
      </c>
      <c r="I15" s="14">
        <v>229703</v>
      </c>
    </row>
    <row r="16" spans="1:10" ht="21.75" customHeight="1" x14ac:dyDescent="0.3">
      <c r="A16" s="11">
        <v>8</v>
      </c>
      <c r="B16" s="12" t="s">
        <v>24</v>
      </c>
      <c r="C16" s="13">
        <f t="shared" si="0"/>
        <v>1250705</v>
      </c>
      <c r="D16" s="14">
        <v>116621</v>
      </c>
      <c r="E16" s="86">
        <v>0</v>
      </c>
      <c r="F16" s="14">
        <v>342369</v>
      </c>
      <c r="G16" s="14">
        <v>28509</v>
      </c>
      <c r="H16" s="14">
        <v>430651</v>
      </c>
      <c r="I16" s="14">
        <v>332555</v>
      </c>
    </row>
    <row r="17" spans="1:9" ht="21.75" customHeight="1" x14ac:dyDescent="0.3">
      <c r="A17" s="11">
        <v>9</v>
      </c>
      <c r="B17" s="12" t="s">
        <v>25</v>
      </c>
      <c r="C17" s="13">
        <f t="shared" si="0"/>
        <v>921636</v>
      </c>
      <c r="D17" s="14">
        <v>93381</v>
      </c>
      <c r="E17" s="86">
        <v>0</v>
      </c>
      <c r="F17" s="14">
        <v>0</v>
      </c>
      <c r="G17" s="14">
        <v>100240</v>
      </c>
      <c r="H17" s="14">
        <v>81265</v>
      </c>
      <c r="I17" s="14">
        <v>646750</v>
      </c>
    </row>
    <row r="18" spans="1:9" ht="21.75" customHeight="1" x14ac:dyDescent="0.3">
      <c r="A18" s="11">
        <v>10</v>
      </c>
      <c r="B18" s="12" t="s">
        <v>26</v>
      </c>
      <c r="C18" s="13">
        <f t="shared" si="0"/>
        <v>1152529</v>
      </c>
      <c r="D18" s="14">
        <v>99191</v>
      </c>
      <c r="E18" s="86">
        <v>0</v>
      </c>
      <c r="F18" s="14">
        <v>386201</v>
      </c>
      <c r="G18" s="14">
        <v>59776</v>
      </c>
      <c r="H18" s="14">
        <v>94526</v>
      </c>
      <c r="I18" s="14">
        <v>512835</v>
      </c>
    </row>
    <row r="19" spans="1:9" ht="21.75" customHeight="1" x14ac:dyDescent="0.3">
      <c r="A19" s="11">
        <v>11</v>
      </c>
      <c r="B19" s="12" t="s">
        <v>27</v>
      </c>
      <c r="C19" s="13">
        <f t="shared" si="0"/>
        <v>1683945</v>
      </c>
      <c r="D19" s="14">
        <v>78221</v>
      </c>
      <c r="E19" s="86">
        <v>0</v>
      </c>
      <c r="F19" s="14">
        <v>945364</v>
      </c>
      <c r="G19" s="14">
        <v>74491</v>
      </c>
      <c r="H19" s="14">
        <v>47021</v>
      </c>
      <c r="I19" s="14">
        <v>538848</v>
      </c>
    </row>
    <row r="20" spans="1:9" ht="21.75" customHeight="1" x14ac:dyDescent="0.3">
      <c r="A20" s="15"/>
      <c r="B20" s="12" t="s">
        <v>16</v>
      </c>
      <c r="C20" s="13">
        <f t="shared" ref="C20:I20" si="1">SUM(C9:C19)</f>
        <v>14706330</v>
      </c>
      <c r="D20" s="14">
        <f>SUM(D9:D19)</f>
        <v>2787330</v>
      </c>
      <c r="E20" s="86">
        <v>0</v>
      </c>
      <c r="F20" s="14">
        <f t="shared" si="1"/>
        <v>3214000</v>
      </c>
      <c r="G20" s="14">
        <f t="shared" si="1"/>
        <v>1522000</v>
      </c>
      <c r="H20" s="14">
        <f t="shared" si="1"/>
        <v>2296000</v>
      </c>
      <c r="I20" s="14">
        <f t="shared" si="1"/>
        <v>4887000</v>
      </c>
    </row>
    <row r="21" spans="1:9" x14ac:dyDescent="0.3">
      <c r="B21" s="16"/>
      <c r="C21" s="16"/>
    </row>
  </sheetData>
  <mergeCells count="7">
    <mergeCell ref="J5:J6"/>
    <mergeCell ref="A1:I1"/>
    <mergeCell ref="A3:I3"/>
    <mergeCell ref="A5:A6"/>
    <mergeCell ref="B5:B6"/>
    <mergeCell ref="C5:C6"/>
    <mergeCell ref="D5:I5"/>
  </mergeCells>
  <pageMargins left="0.39370078740157483" right="0.39370078740157483" top="0.98425196850393704" bottom="0.19685039370078741" header="0.51181102362204722" footer="0.11811023622047245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75" zoomScaleNormal="75" workbookViewId="0">
      <pane xSplit="2" ySplit="8" topLeftCell="C9" activePane="bottomRight" state="frozen"/>
      <selection pane="topRight" activeCell="C1" sqref="C1"/>
      <selection pane="bottomLeft" activeCell="A7" sqref="A7"/>
      <selection pane="bottomRight" sqref="A1:I1"/>
    </sheetView>
  </sheetViews>
  <sheetFormatPr defaultColWidth="11.42578125" defaultRowHeight="18.75" x14ac:dyDescent="0.3"/>
  <cols>
    <col min="1" max="1" width="5" style="9" bestFit="1" customWidth="1"/>
    <col min="2" max="2" width="50.140625" style="9" customWidth="1"/>
    <col min="3" max="3" width="33" style="9" customWidth="1"/>
    <col min="4" max="5" width="38.140625" style="9" customWidth="1"/>
    <col min="6" max="6" width="27.42578125" style="9" customWidth="1"/>
    <col min="7" max="8" width="25.7109375" style="9" customWidth="1"/>
    <col min="9" max="9" width="24.42578125" style="9" customWidth="1"/>
    <col min="10" max="183" width="8.85546875" style="9" customWidth="1"/>
    <col min="184" max="184" width="1" style="9" customWidth="1"/>
    <col min="185" max="185" width="24.7109375" style="9" customWidth="1"/>
    <col min="186" max="186" width="12.42578125" style="9" customWidth="1"/>
    <col min="187" max="187" width="12.28515625" style="9" customWidth="1"/>
    <col min="188" max="188" width="12.7109375" style="9" customWidth="1"/>
    <col min="189" max="189" width="8.42578125" style="9" customWidth="1"/>
    <col min="190" max="190" width="9.7109375" style="9" customWidth="1"/>
    <col min="191" max="191" width="7.42578125" style="9" customWidth="1"/>
    <col min="192" max="192" width="10.28515625" style="9" customWidth="1"/>
    <col min="193" max="194" width="13" style="9" customWidth="1"/>
    <col min="195" max="195" width="12.7109375" style="9" customWidth="1"/>
    <col min="196" max="198" width="9.7109375" style="9" customWidth="1"/>
    <col min="199" max="199" width="11.42578125" style="9" customWidth="1"/>
    <col min="200" max="202" width="14.140625" style="9" customWidth="1"/>
    <col min="203" max="203" width="11.7109375" style="9" customWidth="1"/>
    <col min="204" max="16384" width="11.42578125" style="9"/>
  </cols>
  <sheetData>
    <row r="1" spans="1:10" s="2" customFormat="1" ht="60.75" customHeight="1" x14ac:dyDescent="0.25">
      <c r="A1" s="89" t="s">
        <v>28</v>
      </c>
      <c r="B1" s="89"/>
      <c r="C1" s="89"/>
      <c r="D1" s="89"/>
      <c r="E1" s="89"/>
      <c r="F1" s="89"/>
      <c r="G1" s="89"/>
      <c r="H1" s="89"/>
      <c r="I1" s="89"/>
      <c r="J1" s="1"/>
    </row>
    <row r="2" spans="1:10" s="2" customFormat="1" ht="27.75" customHeight="1" x14ac:dyDescent="0.25">
      <c r="A2" s="3"/>
      <c r="B2" s="3"/>
      <c r="C2" s="3"/>
      <c r="D2" s="84"/>
      <c r="E2" s="84"/>
      <c r="F2" s="4"/>
      <c r="G2" s="4"/>
      <c r="H2" s="4"/>
      <c r="I2" s="4"/>
      <c r="J2" s="4"/>
    </row>
    <row r="3" spans="1:10" s="5" customFormat="1" ht="66" customHeight="1" x14ac:dyDescent="0.25">
      <c r="A3" s="90" t="s">
        <v>30</v>
      </c>
      <c r="B3" s="91"/>
      <c r="C3" s="91"/>
      <c r="D3" s="91"/>
      <c r="E3" s="91"/>
      <c r="F3" s="91"/>
      <c r="G3" s="91"/>
      <c r="H3" s="91"/>
      <c r="I3" s="91"/>
    </row>
    <row r="5" spans="1:10" s="6" customFormat="1" ht="18.75" customHeight="1" x14ac:dyDescent="0.25">
      <c r="A5" s="92" t="s">
        <v>0</v>
      </c>
      <c r="B5" s="94" t="s">
        <v>29</v>
      </c>
      <c r="C5" s="96" t="s">
        <v>1</v>
      </c>
      <c r="D5" s="98"/>
      <c r="E5" s="98"/>
      <c r="F5" s="99"/>
      <c r="G5" s="99"/>
      <c r="H5" s="99"/>
      <c r="I5" s="99"/>
      <c r="J5" s="87"/>
    </row>
    <row r="6" spans="1:10" s="6" customFormat="1" ht="210.75" customHeight="1" x14ac:dyDescent="0.25">
      <c r="A6" s="93"/>
      <c r="B6" s="95"/>
      <c r="C6" s="97"/>
      <c r="D6" s="85" t="s">
        <v>106</v>
      </c>
      <c r="E6" s="85" t="s">
        <v>107</v>
      </c>
      <c r="F6" s="7" t="s">
        <v>2</v>
      </c>
      <c r="G6" s="7" t="s">
        <v>3</v>
      </c>
      <c r="H6" s="7" t="s">
        <v>4</v>
      </c>
      <c r="I6" s="7" t="s">
        <v>5</v>
      </c>
      <c r="J6" s="88"/>
    </row>
    <row r="7" spans="1:10" x14ac:dyDescent="0.3">
      <c r="A7" s="8" t="s">
        <v>6</v>
      </c>
      <c r="B7" s="8" t="s">
        <v>7</v>
      </c>
      <c r="C7" s="8" t="s">
        <v>8</v>
      </c>
      <c r="D7" s="8"/>
      <c r="E7" s="8"/>
      <c r="F7" s="8" t="s">
        <v>10</v>
      </c>
      <c r="G7" s="8" t="s">
        <v>11</v>
      </c>
      <c r="H7" s="8" t="s">
        <v>12</v>
      </c>
      <c r="I7" s="8" t="s">
        <v>13</v>
      </c>
    </row>
    <row r="8" spans="1:10" s="2" customFormat="1" x14ac:dyDescent="0.25">
      <c r="A8" s="8"/>
      <c r="B8" s="10" t="s">
        <v>14</v>
      </c>
      <c r="C8" s="10" t="s">
        <v>15</v>
      </c>
      <c r="D8" s="10" t="s">
        <v>15</v>
      </c>
      <c r="E8" s="10" t="s">
        <v>15</v>
      </c>
      <c r="F8" s="10" t="s">
        <v>15</v>
      </c>
      <c r="G8" s="10" t="s">
        <v>15</v>
      </c>
      <c r="H8" s="10" t="s">
        <v>15</v>
      </c>
      <c r="I8" s="10" t="s">
        <v>15</v>
      </c>
    </row>
    <row r="9" spans="1:10" ht="21.75" customHeight="1" x14ac:dyDescent="0.3">
      <c r="A9" s="11">
        <v>1</v>
      </c>
      <c r="B9" s="12" t="s">
        <v>17</v>
      </c>
      <c r="C9" s="13">
        <f>SUM(D9:I9)</f>
        <v>896254</v>
      </c>
      <c r="D9" s="14">
        <v>63501</v>
      </c>
      <c r="E9" s="86">
        <v>0</v>
      </c>
      <c r="F9" s="14">
        <v>336445</v>
      </c>
      <c r="G9" s="14">
        <v>102080</v>
      </c>
      <c r="H9" s="14">
        <v>122442</v>
      </c>
      <c r="I9" s="14">
        <v>271786</v>
      </c>
    </row>
    <row r="10" spans="1:10" ht="21.75" customHeight="1" x14ac:dyDescent="0.3">
      <c r="A10" s="11">
        <v>2</v>
      </c>
      <c r="B10" s="12" t="s">
        <v>18</v>
      </c>
      <c r="C10" s="13">
        <f t="shared" ref="C10:C19" si="0">SUM(D10:I10)</f>
        <v>1231268</v>
      </c>
      <c r="D10" s="14">
        <v>66213</v>
      </c>
      <c r="E10" s="86">
        <v>0</v>
      </c>
      <c r="F10" s="14">
        <v>835190</v>
      </c>
      <c r="G10" s="14">
        <v>51500</v>
      </c>
      <c r="H10" s="14">
        <v>46505</v>
      </c>
      <c r="I10" s="14">
        <v>231860</v>
      </c>
    </row>
    <row r="11" spans="1:10" ht="21.75" customHeight="1" x14ac:dyDescent="0.3">
      <c r="A11" s="11">
        <v>3</v>
      </c>
      <c r="B11" s="12" t="s">
        <v>19</v>
      </c>
      <c r="C11" s="13">
        <f t="shared" si="0"/>
        <v>4979275</v>
      </c>
      <c r="D11" s="14">
        <v>1900238</v>
      </c>
      <c r="E11" s="86">
        <v>0</v>
      </c>
      <c r="F11" s="14">
        <v>272473</v>
      </c>
      <c r="G11" s="14">
        <v>860781</v>
      </c>
      <c r="H11" s="14">
        <v>1199802</v>
      </c>
      <c r="I11" s="14">
        <v>745981</v>
      </c>
    </row>
    <row r="12" spans="1:10" ht="21.75" customHeight="1" x14ac:dyDescent="0.3">
      <c r="A12" s="11">
        <v>4</v>
      </c>
      <c r="B12" s="12" t="s">
        <v>20</v>
      </c>
      <c r="C12" s="13">
        <f t="shared" si="0"/>
        <v>777049</v>
      </c>
      <c r="D12" s="14">
        <v>44349</v>
      </c>
      <c r="E12" s="86">
        <v>0</v>
      </c>
      <c r="F12" s="14">
        <v>16585</v>
      </c>
      <c r="G12" s="14">
        <v>29428</v>
      </c>
      <c r="H12" s="14">
        <v>67097</v>
      </c>
      <c r="I12" s="14">
        <v>619590</v>
      </c>
    </row>
    <row r="13" spans="1:10" ht="21.75" customHeight="1" x14ac:dyDescent="0.3">
      <c r="A13" s="11">
        <v>5</v>
      </c>
      <c r="B13" s="12" t="s">
        <v>21</v>
      </c>
      <c r="C13" s="13">
        <f t="shared" si="0"/>
        <v>538804</v>
      </c>
      <c r="D13" s="14">
        <v>46863</v>
      </c>
      <c r="E13" s="86">
        <v>0</v>
      </c>
      <c r="F13" s="14">
        <v>2369</v>
      </c>
      <c r="G13" s="14">
        <v>80928</v>
      </c>
      <c r="H13" s="14">
        <v>49721</v>
      </c>
      <c r="I13" s="14">
        <v>358923</v>
      </c>
    </row>
    <row r="14" spans="1:10" ht="21.75" customHeight="1" x14ac:dyDescent="0.3">
      <c r="A14" s="11">
        <v>6</v>
      </c>
      <c r="B14" s="12" t="s">
        <v>22</v>
      </c>
      <c r="C14" s="13">
        <f t="shared" si="0"/>
        <v>621042</v>
      </c>
      <c r="D14" s="14">
        <v>77929</v>
      </c>
      <c r="E14" s="86">
        <v>0</v>
      </c>
      <c r="F14" s="14">
        <v>1185</v>
      </c>
      <c r="G14" s="14">
        <v>53339</v>
      </c>
      <c r="H14" s="14">
        <v>90420</v>
      </c>
      <c r="I14" s="14">
        <v>398169</v>
      </c>
    </row>
    <row r="15" spans="1:10" ht="21.75" customHeight="1" x14ac:dyDescent="0.3">
      <c r="A15" s="11">
        <v>7</v>
      </c>
      <c r="B15" s="12" t="s">
        <v>23</v>
      </c>
      <c r="C15" s="13">
        <f t="shared" si="0"/>
        <v>505946</v>
      </c>
      <c r="D15" s="14">
        <v>52946</v>
      </c>
      <c r="E15" s="86">
        <v>0</v>
      </c>
      <c r="F15" s="14">
        <v>75819</v>
      </c>
      <c r="G15" s="14">
        <v>80928</v>
      </c>
      <c r="H15" s="14">
        <v>66550</v>
      </c>
      <c r="I15" s="14">
        <v>229703</v>
      </c>
    </row>
    <row r="16" spans="1:10" ht="21.75" customHeight="1" x14ac:dyDescent="0.3">
      <c r="A16" s="11">
        <v>8</v>
      </c>
      <c r="B16" s="12" t="s">
        <v>24</v>
      </c>
      <c r="C16" s="13">
        <f t="shared" si="0"/>
        <v>1243519</v>
      </c>
      <c r="D16" s="14">
        <v>109435</v>
      </c>
      <c r="E16" s="86">
        <v>0</v>
      </c>
      <c r="F16" s="14">
        <v>342369</v>
      </c>
      <c r="G16" s="14">
        <v>28509</v>
      </c>
      <c r="H16" s="14">
        <v>430651</v>
      </c>
      <c r="I16" s="14">
        <v>332555</v>
      </c>
    </row>
    <row r="17" spans="1:9" ht="21.75" customHeight="1" x14ac:dyDescent="0.3">
      <c r="A17" s="11">
        <v>9</v>
      </c>
      <c r="B17" s="12" t="s">
        <v>25</v>
      </c>
      <c r="C17" s="13">
        <f t="shared" si="0"/>
        <v>915882</v>
      </c>
      <c r="D17" s="14">
        <v>87627</v>
      </c>
      <c r="E17" s="86">
        <v>0</v>
      </c>
      <c r="F17" s="14">
        <v>0</v>
      </c>
      <c r="G17" s="14">
        <v>100240</v>
      </c>
      <c r="H17" s="14">
        <v>81265</v>
      </c>
      <c r="I17" s="14">
        <v>646750</v>
      </c>
    </row>
    <row r="18" spans="1:9" ht="21.75" customHeight="1" x14ac:dyDescent="0.3">
      <c r="A18" s="11">
        <v>10</v>
      </c>
      <c r="B18" s="12" t="s">
        <v>26</v>
      </c>
      <c r="C18" s="13">
        <f t="shared" si="0"/>
        <v>1146417</v>
      </c>
      <c r="D18" s="14">
        <v>93079</v>
      </c>
      <c r="E18" s="86">
        <v>0</v>
      </c>
      <c r="F18" s="14">
        <v>386201</v>
      </c>
      <c r="G18" s="14">
        <v>59776</v>
      </c>
      <c r="H18" s="14">
        <v>94526</v>
      </c>
      <c r="I18" s="14">
        <v>512835</v>
      </c>
    </row>
    <row r="19" spans="1:9" ht="21.75" customHeight="1" x14ac:dyDescent="0.3">
      <c r="A19" s="11">
        <v>11</v>
      </c>
      <c r="B19" s="12" t="s">
        <v>27</v>
      </c>
      <c r="C19" s="13">
        <f t="shared" si="0"/>
        <v>1679126</v>
      </c>
      <c r="D19" s="14">
        <v>73402</v>
      </c>
      <c r="E19" s="86">
        <v>0</v>
      </c>
      <c r="F19" s="14">
        <v>945364</v>
      </c>
      <c r="G19" s="14">
        <v>74491</v>
      </c>
      <c r="H19" s="14">
        <v>47021</v>
      </c>
      <c r="I19" s="14">
        <v>538848</v>
      </c>
    </row>
    <row r="20" spans="1:9" ht="21.75" customHeight="1" x14ac:dyDescent="0.3">
      <c r="A20" s="15"/>
      <c r="B20" s="12" t="s">
        <v>16</v>
      </c>
      <c r="C20" s="13">
        <f t="shared" ref="C20:I20" si="1">SUM(C9:C19)</f>
        <v>14534582</v>
      </c>
      <c r="D20" s="14">
        <f>SUM(D9:D19)</f>
        <v>2615582</v>
      </c>
      <c r="E20" s="86">
        <v>0</v>
      </c>
      <c r="F20" s="14">
        <f t="shared" si="1"/>
        <v>3214000</v>
      </c>
      <c r="G20" s="14">
        <f t="shared" si="1"/>
        <v>1522000</v>
      </c>
      <c r="H20" s="14">
        <f t="shared" si="1"/>
        <v>2296000</v>
      </c>
      <c r="I20" s="14">
        <f t="shared" si="1"/>
        <v>4887000</v>
      </c>
    </row>
    <row r="21" spans="1:9" x14ac:dyDescent="0.3">
      <c r="B21" s="16"/>
      <c r="C21" s="16"/>
    </row>
  </sheetData>
  <mergeCells count="7">
    <mergeCell ref="J5:J6"/>
    <mergeCell ref="A1:I1"/>
    <mergeCell ref="A3:I3"/>
    <mergeCell ref="A5:A6"/>
    <mergeCell ref="B5:B6"/>
    <mergeCell ref="C5:C6"/>
    <mergeCell ref="D5:I5"/>
  </mergeCells>
  <pageMargins left="0.39370078740157483" right="0.39370078740157483" top="0.98425196850393704" bottom="0.19685039370078741" header="0.51181102362204722" footer="0.11811023622047245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G20"/>
  <sheetViews>
    <sheetView zoomScale="75" zoomScaleNormal="75" zoomScaleSheetLayoutView="75" workbookViewId="0">
      <pane xSplit="2" ySplit="7" topLeftCell="C8" activePane="bottomRight" state="frozen"/>
      <selection pane="topRight" activeCell="C1" sqref="C1"/>
      <selection pane="bottomLeft" activeCell="A10" sqref="A10"/>
      <selection pane="bottomRight" activeCell="M12" sqref="M12"/>
    </sheetView>
  </sheetViews>
  <sheetFormatPr defaultColWidth="9.7109375" defaultRowHeight="18.75" x14ac:dyDescent="0.3"/>
  <cols>
    <col min="1" max="1" width="6" style="9" bestFit="1" customWidth="1"/>
    <col min="2" max="2" width="50.85546875" style="9" customWidth="1"/>
    <col min="3" max="3" width="40.7109375" style="9" customWidth="1"/>
    <col min="4" max="4" width="24" style="9" customWidth="1"/>
    <col min="5" max="7" width="21.7109375" style="9" customWidth="1"/>
    <col min="8" max="216" width="8.85546875" style="9" customWidth="1"/>
    <col min="217" max="217" width="1" style="9" customWidth="1"/>
    <col min="218" max="218" width="24.7109375" style="9" customWidth="1"/>
    <col min="219" max="219" width="12.42578125" style="9" customWidth="1"/>
    <col min="220" max="220" width="12.28515625" style="9" customWidth="1"/>
    <col min="221" max="221" width="12.7109375" style="9" customWidth="1"/>
    <col min="222" max="222" width="8.42578125" style="9" customWidth="1"/>
    <col min="223" max="223" width="9.7109375" style="9" customWidth="1"/>
    <col min="224" max="224" width="7.42578125" style="9" customWidth="1"/>
    <col min="225" max="225" width="10.28515625" style="9" customWidth="1"/>
    <col min="226" max="227" width="13" style="9" customWidth="1"/>
    <col min="228" max="228" width="12.7109375" style="9" customWidth="1"/>
    <col min="229" max="16384" width="9.7109375" style="9"/>
  </cols>
  <sheetData>
    <row r="1" spans="1:7" s="2" customFormat="1" ht="54.75" customHeight="1" x14ac:dyDescent="0.25">
      <c r="A1" s="102" t="s">
        <v>105</v>
      </c>
      <c r="B1" s="102"/>
      <c r="C1" s="102"/>
      <c r="D1" s="102"/>
      <c r="E1" s="102"/>
      <c r="F1" s="102"/>
      <c r="G1" s="102"/>
    </row>
    <row r="2" spans="1:7" x14ac:dyDescent="0.3">
      <c r="E2" s="18"/>
      <c r="G2" s="19"/>
    </row>
    <row r="3" spans="1:7" s="6" customFormat="1" ht="39.75" customHeight="1" x14ac:dyDescent="0.25">
      <c r="A3" s="103" t="s">
        <v>0</v>
      </c>
      <c r="B3" s="100" t="s">
        <v>63</v>
      </c>
      <c r="C3" s="94" t="s">
        <v>33</v>
      </c>
      <c r="D3" s="106" t="s">
        <v>34</v>
      </c>
      <c r="E3" s="107"/>
      <c r="F3" s="107"/>
      <c r="G3" s="108"/>
    </row>
    <row r="4" spans="1:7" s="6" customFormat="1" ht="173.25" customHeight="1" x14ac:dyDescent="0.25">
      <c r="A4" s="104"/>
      <c r="B4" s="100"/>
      <c r="C4" s="105"/>
      <c r="D4" s="20" t="s">
        <v>104</v>
      </c>
      <c r="E4" s="21" t="s">
        <v>35</v>
      </c>
      <c r="F4" s="21" t="s">
        <v>36</v>
      </c>
      <c r="G4" s="21" t="s">
        <v>37</v>
      </c>
    </row>
    <row r="5" spans="1:7" s="6" customFormat="1" x14ac:dyDescent="0.25">
      <c r="A5" s="22" t="s">
        <v>6</v>
      </c>
      <c r="B5" s="22" t="s">
        <v>7</v>
      </c>
      <c r="C5" s="22" t="s">
        <v>8</v>
      </c>
      <c r="D5" s="22" t="s">
        <v>9</v>
      </c>
      <c r="E5" s="22" t="s">
        <v>38</v>
      </c>
      <c r="F5" s="22" t="s">
        <v>39</v>
      </c>
      <c r="G5" s="22" t="s">
        <v>40</v>
      </c>
    </row>
    <row r="6" spans="1:7" s="6" customFormat="1" ht="26.25" customHeight="1" x14ac:dyDescent="0.25">
      <c r="A6" s="100"/>
      <c r="B6" s="23" t="s">
        <v>14</v>
      </c>
      <c r="C6" s="24" t="s">
        <v>15</v>
      </c>
      <c r="D6" s="24" t="s">
        <v>41</v>
      </c>
      <c r="E6" s="24" t="s">
        <v>15</v>
      </c>
      <c r="F6" s="24" t="s">
        <v>15</v>
      </c>
      <c r="G6" s="24" t="s">
        <v>15</v>
      </c>
    </row>
    <row r="7" spans="1:7" s="6" customFormat="1" ht="26.25" customHeight="1" x14ac:dyDescent="0.25">
      <c r="A7" s="100"/>
      <c r="B7" s="25" t="s">
        <v>42</v>
      </c>
      <c r="C7" s="26" t="s">
        <v>43</v>
      </c>
      <c r="D7" s="27" t="s">
        <v>44</v>
      </c>
      <c r="E7" s="101" t="s">
        <v>45</v>
      </c>
      <c r="F7" s="101"/>
      <c r="G7" s="101"/>
    </row>
    <row r="8" spans="1:7" ht="45" customHeight="1" x14ac:dyDescent="0.3">
      <c r="A8" s="11">
        <v>1</v>
      </c>
      <c r="B8" s="12" t="s">
        <v>17</v>
      </c>
      <c r="C8" s="28">
        <v>2123888</v>
      </c>
      <c r="D8" s="29">
        <v>3</v>
      </c>
      <c r="E8" s="30">
        <f>$E$19*0.03*(C8/87481777)</f>
        <v>63501.213230270805</v>
      </c>
      <c r="F8" s="30">
        <f>$F$19*0.03*(C8/87481777)</f>
        <v>67670.970367234317</v>
      </c>
      <c r="G8" s="30">
        <f>$G$19*0.03*(C8/87481777)</f>
        <v>72115.312384658129</v>
      </c>
    </row>
    <row r="9" spans="1:7" ht="23.25" customHeight="1" x14ac:dyDescent="0.3">
      <c r="A9" s="11">
        <v>2</v>
      </c>
      <c r="B9" s="12" t="s">
        <v>18</v>
      </c>
      <c r="C9" s="28">
        <v>2214587</v>
      </c>
      <c r="D9" s="29">
        <v>3</v>
      </c>
      <c r="E9" s="30">
        <f t="shared" ref="E9:E18" si="0">$E$19*0.03*(C9/87481777)</f>
        <v>66212.983596115111</v>
      </c>
      <c r="F9" s="30">
        <f t="shared" ref="F9:F18" si="1">$F$19*0.03*(C9/87481777)</f>
        <v>70560.806997667634</v>
      </c>
      <c r="G9" s="30">
        <f t="shared" ref="G9:G18" si="2">$G$19*0.03*(C9/87481777)</f>
        <v>75194.941215357336</v>
      </c>
    </row>
    <row r="10" spans="1:7" ht="23.25" customHeight="1" x14ac:dyDescent="0.3">
      <c r="A10" s="11">
        <v>3</v>
      </c>
      <c r="B10" s="12" t="s">
        <v>19</v>
      </c>
      <c r="C10" s="28">
        <v>63556142</v>
      </c>
      <c r="D10" s="29">
        <v>3</v>
      </c>
      <c r="E10" s="30">
        <f t="shared" si="0"/>
        <v>1900237.7362814657</v>
      </c>
      <c r="F10" s="30">
        <f t="shared" si="1"/>
        <v>2025015.3501209745</v>
      </c>
      <c r="G10" s="30">
        <f t="shared" si="2"/>
        <v>2158009.7605399578</v>
      </c>
    </row>
    <row r="11" spans="1:7" ht="23.25" customHeight="1" x14ac:dyDescent="0.3">
      <c r="A11" s="11">
        <v>4</v>
      </c>
      <c r="B11" s="12" t="s">
        <v>20</v>
      </c>
      <c r="C11" s="28">
        <v>1483302</v>
      </c>
      <c r="D11" s="29">
        <v>3</v>
      </c>
      <c r="E11" s="30">
        <f t="shared" si="0"/>
        <v>44348.608112521535</v>
      </c>
      <c r="F11" s="30">
        <f t="shared" si="1"/>
        <v>47260.724523919991</v>
      </c>
      <c r="G11" s="30">
        <f t="shared" si="2"/>
        <v>50364.608251841979</v>
      </c>
    </row>
    <row r="12" spans="1:7" ht="23.25" customHeight="1" x14ac:dyDescent="0.3">
      <c r="A12" s="11">
        <v>5</v>
      </c>
      <c r="B12" s="12" t="s">
        <v>21</v>
      </c>
      <c r="C12" s="28">
        <v>1567388</v>
      </c>
      <c r="D12" s="29">
        <v>3</v>
      </c>
      <c r="E12" s="30">
        <f t="shared" si="0"/>
        <v>46862.659237477535</v>
      </c>
      <c r="F12" s="30">
        <f t="shared" si="1"/>
        <v>49939.858835286344</v>
      </c>
      <c r="G12" s="30">
        <f t="shared" si="2"/>
        <v>53219.696729754352</v>
      </c>
    </row>
    <row r="13" spans="1:7" ht="23.25" customHeight="1" x14ac:dyDescent="0.3">
      <c r="A13" s="11">
        <v>6</v>
      </c>
      <c r="B13" s="31" t="s">
        <v>46</v>
      </c>
      <c r="C13" s="28">
        <v>2606445</v>
      </c>
      <c r="D13" s="29">
        <v>3</v>
      </c>
      <c r="E13" s="30">
        <f t="shared" si="0"/>
        <v>77928.977289750299</v>
      </c>
      <c r="F13" s="30">
        <f t="shared" si="1"/>
        <v>83046.122186681227</v>
      </c>
      <c r="G13" s="30">
        <f t="shared" si="2"/>
        <v>88500.238896038878</v>
      </c>
    </row>
    <row r="14" spans="1:7" ht="23.25" customHeight="1" x14ac:dyDescent="0.3">
      <c r="A14" s="11">
        <v>7</v>
      </c>
      <c r="B14" s="31" t="s">
        <v>23</v>
      </c>
      <c r="C14" s="28">
        <v>1770838</v>
      </c>
      <c r="D14" s="29">
        <v>3</v>
      </c>
      <c r="E14" s="30">
        <f t="shared" si="0"/>
        <v>52945.523226397199</v>
      </c>
      <c r="F14" s="30">
        <f t="shared" si="1"/>
        <v>56422.149295618445</v>
      </c>
      <c r="G14" s="30">
        <f t="shared" si="2"/>
        <v>60127.716505118544</v>
      </c>
    </row>
    <row r="15" spans="1:7" ht="23.25" customHeight="1" x14ac:dyDescent="0.3">
      <c r="A15" s="11">
        <v>8</v>
      </c>
      <c r="B15" s="12" t="s">
        <v>24</v>
      </c>
      <c r="C15" s="28">
        <v>3660212</v>
      </c>
      <c r="D15" s="29">
        <v>3</v>
      </c>
      <c r="E15" s="30">
        <f t="shared" si="0"/>
        <v>109435.10330111379</v>
      </c>
      <c r="F15" s="30">
        <f t="shared" si="1"/>
        <v>116621.07314029527</v>
      </c>
      <c r="G15" s="30">
        <f t="shared" si="2"/>
        <v>124280.25007631017</v>
      </c>
    </row>
    <row r="16" spans="1:7" ht="23.25" customHeight="1" x14ac:dyDescent="0.3">
      <c r="A16" s="11">
        <v>9</v>
      </c>
      <c r="B16" s="12" t="s">
        <v>25</v>
      </c>
      <c r="C16" s="28">
        <v>2930802</v>
      </c>
      <c r="D16" s="29">
        <v>3</v>
      </c>
      <c r="E16" s="30">
        <f t="shared" si="0"/>
        <v>87626.787635555229</v>
      </c>
      <c r="F16" s="30">
        <f t="shared" si="1"/>
        <v>93380.731608366841</v>
      </c>
      <c r="G16" s="30">
        <f t="shared" si="2"/>
        <v>99513.581586025612</v>
      </c>
    </row>
    <row r="17" spans="1:7" ht="23.25" customHeight="1" x14ac:dyDescent="0.3">
      <c r="A17" s="11">
        <v>10</v>
      </c>
      <c r="B17" s="12" t="s">
        <v>26</v>
      </c>
      <c r="C17" s="28">
        <v>3113153</v>
      </c>
      <c r="D17" s="29">
        <v>3</v>
      </c>
      <c r="E17" s="30">
        <f t="shared" si="0"/>
        <v>93078.821704090442</v>
      </c>
      <c r="F17" s="30">
        <f t="shared" si="1"/>
        <v>99190.769198595488</v>
      </c>
      <c r="G17" s="30">
        <f t="shared" si="2"/>
        <v>105705.19777701817</v>
      </c>
    </row>
    <row r="18" spans="1:7" ht="23.25" customHeight="1" x14ac:dyDescent="0.3">
      <c r="A18" s="11">
        <v>11</v>
      </c>
      <c r="B18" s="12" t="s">
        <v>27</v>
      </c>
      <c r="C18" s="28">
        <v>2455020</v>
      </c>
      <c r="D18" s="29">
        <v>3</v>
      </c>
      <c r="E18" s="30">
        <f t="shared" si="0"/>
        <v>73401.586385242263</v>
      </c>
      <c r="F18" s="30">
        <f t="shared" si="1"/>
        <v>78221.443725360077</v>
      </c>
      <c r="G18" s="30">
        <f t="shared" si="2"/>
        <v>83358.696037918839</v>
      </c>
    </row>
    <row r="19" spans="1:7" s="2" customFormat="1" ht="64.5" customHeight="1" x14ac:dyDescent="0.25">
      <c r="A19" s="32"/>
      <c r="B19" s="33" t="s">
        <v>47</v>
      </c>
      <c r="C19" s="32" t="s">
        <v>48</v>
      </c>
      <c r="D19" s="32" t="s">
        <v>48</v>
      </c>
      <c r="E19" s="34">
        <v>87186000</v>
      </c>
      <c r="F19" s="34">
        <v>92911000</v>
      </c>
      <c r="G19" s="34">
        <v>99013000</v>
      </c>
    </row>
    <row r="20" spans="1:7" x14ac:dyDescent="0.3">
      <c r="C20" s="35">
        <f>C8+C9+C10+C11+C12+C13+C14+C15+C16+C17+C18</f>
        <v>87481777</v>
      </c>
      <c r="D20" s="36"/>
      <c r="E20" s="35"/>
      <c r="F20" s="35"/>
      <c r="G20" s="35"/>
    </row>
  </sheetData>
  <protectedRanges>
    <protectedRange sqref="D8:D18" name="krista_tf_562_0_4"/>
    <protectedRange sqref="E8:E18" name="krista_tr_8557_0_4"/>
  </protectedRanges>
  <mergeCells count="7">
    <mergeCell ref="A6:A7"/>
    <mergeCell ref="E7:G7"/>
    <mergeCell ref="A1:G1"/>
    <mergeCell ref="A3:A4"/>
    <mergeCell ref="B3:B4"/>
    <mergeCell ref="C3:C4"/>
    <mergeCell ref="D3:G3"/>
  </mergeCells>
  <printOptions horizontalCentered="1"/>
  <pageMargins left="0.19685039370078741" right="0.19685039370078741" top="0.39370078740157483" bottom="0.19685039370078741" header="0.19685039370078741" footer="0.19685039370078741"/>
  <pageSetup paperSize="9" scale="40" orientation="landscape" r:id="rId1"/>
  <headerFooter differentFirst="1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J22"/>
  <sheetViews>
    <sheetView zoomScale="75" zoomScaleNormal="75" zoomScaleSheetLayoutView="7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14" sqref="D14"/>
    </sheetView>
  </sheetViews>
  <sheetFormatPr defaultColWidth="8.85546875" defaultRowHeight="18.75" x14ac:dyDescent="0.3"/>
  <cols>
    <col min="1" max="1" width="5" style="9" bestFit="1" customWidth="1"/>
    <col min="2" max="2" width="67.5703125" style="9" customWidth="1"/>
    <col min="3" max="3" width="22.5703125" style="9" customWidth="1"/>
    <col min="4" max="4" width="31.42578125" style="9" customWidth="1"/>
    <col min="5" max="5" width="45.42578125" style="9" customWidth="1"/>
    <col min="6" max="6" width="25.28515625" style="9" customWidth="1"/>
    <col min="7" max="9" width="23" style="9" customWidth="1"/>
    <col min="10" max="10" width="11.7109375" style="9" customWidth="1"/>
    <col min="11" max="12" width="12.42578125" style="9" bestFit="1" customWidth="1"/>
    <col min="13" max="16384" width="8.85546875" style="9"/>
  </cols>
  <sheetData>
    <row r="1" spans="1:10" ht="54.75" customHeight="1" x14ac:dyDescent="0.3">
      <c r="A1" s="113" t="s">
        <v>49</v>
      </c>
      <c r="B1" s="113"/>
      <c r="C1" s="113"/>
      <c r="D1" s="113"/>
      <c r="E1" s="113"/>
      <c r="F1" s="113"/>
      <c r="G1" s="113"/>
      <c r="H1" s="113"/>
      <c r="I1" s="113"/>
    </row>
    <row r="2" spans="1:10" ht="21.75" customHeight="1" x14ac:dyDescent="0.3">
      <c r="I2" s="19"/>
    </row>
    <row r="3" spans="1:10" s="6" customFormat="1" ht="46.9" customHeight="1" x14ac:dyDescent="0.25">
      <c r="A3" s="100" t="s">
        <v>0</v>
      </c>
      <c r="B3" s="100" t="s">
        <v>29</v>
      </c>
      <c r="C3" s="114" t="s">
        <v>50</v>
      </c>
      <c r="D3" s="114" t="s">
        <v>51</v>
      </c>
      <c r="E3" s="114" t="s">
        <v>52</v>
      </c>
      <c r="F3" s="117" t="s">
        <v>102</v>
      </c>
      <c r="G3" s="118" t="s">
        <v>53</v>
      </c>
      <c r="H3" s="118"/>
      <c r="I3" s="119"/>
    </row>
    <row r="4" spans="1:10" s="6" customFormat="1" ht="168" customHeight="1" x14ac:dyDescent="0.25">
      <c r="A4" s="100"/>
      <c r="B4" s="100"/>
      <c r="C4" s="115"/>
      <c r="D4" s="115"/>
      <c r="E4" s="115"/>
      <c r="F4" s="117"/>
      <c r="G4" s="119"/>
      <c r="H4" s="119"/>
      <c r="I4" s="119"/>
    </row>
    <row r="5" spans="1:10" s="6" customFormat="1" ht="33.75" customHeight="1" x14ac:dyDescent="0.25">
      <c r="A5" s="100"/>
      <c r="B5" s="100"/>
      <c r="C5" s="116"/>
      <c r="D5" s="116"/>
      <c r="E5" s="116"/>
      <c r="F5" s="116"/>
      <c r="G5" s="21" t="s">
        <v>35</v>
      </c>
      <c r="H5" s="21" t="s">
        <v>36</v>
      </c>
      <c r="I5" s="21" t="s">
        <v>37</v>
      </c>
    </row>
    <row r="6" spans="1:10" ht="25.5" customHeight="1" x14ac:dyDescent="0.3">
      <c r="A6" s="8" t="s">
        <v>6</v>
      </c>
      <c r="B6" s="8" t="s">
        <v>7</v>
      </c>
      <c r="C6" s="8" t="s">
        <v>8</v>
      </c>
      <c r="D6" s="8" t="s">
        <v>9</v>
      </c>
      <c r="E6" s="8" t="s">
        <v>54</v>
      </c>
      <c r="F6" s="8" t="s">
        <v>39</v>
      </c>
      <c r="G6" s="8" t="s">
        <v>40</v>
      </c>
      <c r="H6" s="8" t="s">
        <v>55</v>
      </c>
      <c r="I6" s="8" t="s">
        <v>10</v>
      </c>
    </row>
    <row r="7" spans="1:10" ht="24" customHeight="1" x14ac:dyDescent="0.3">
      <c r="A7" s="109"/>
      <c r="B7" s="37" t="s">
        <v>14</v>
      </c>
      <c r="C7" s="10" t="s">
        <v>56</v>
      </c>
      <c r="D7" s="10" t="s">
        <v>56</v>
      </c>
      <c r="E7" s="10" t="s">
        <v>56</v>
      </c>
      <c r="F7" s="38" t="s">
        <v>41</v>
      </c>
      <c r="G7" s="39" t="s">
        <v>15</v>
      </c>
      <c r="H7" s="39" t="s">
        <v>15</v>
      </c>
      <c r="I7" s="39" t="s">
        <v>15</v>
      </c>
    </row>
    <row r="8" spans="1:10" s="42" customFormat="1" ht="24" customHeight="1" x14ac:dyDescent="0.3">
      <c r="A8" s="110"/>
      <c r="B8" s="40" t="s">
        <v>42</v>
      </c>
      <c r="C8" s="41" t="s">
        <v>57</v>
      </c>
      <c r="D8" s="41" t="s">
        <v>57</v>
      </c>
      <c r="E8" s="26" t="s">
        <v>58</v>
      </c>
      <c r="F8" s="27" t="s">
        <v>59</v>
      </c>
      <c r="G8" s="101" t="s">
        <v>60</v>
      </c>
      <c r="H8" s="101"/>
      <c r="I8" s="101"/>
    </row>
    <row r="9" spans="1:10" ht="24" customHeight="1" x14ac:dyDescent="0.3">
      <c r="A9" s="43">
        <v>1</v>
      </c>
      <c r="B9" s="44" t="s">
        <v>17</v>
      </c>
      <c r="C9" s="45">
        <v>111</v>
      </c>
      <c r="D9" s="46">
        <v>0</v>
      </c>
      <c r="E9" s="47">
        <f>C9+D9</f>
        <v>111</v>
      </c>
      <c r="F9" s="48">
        <v>100</v>
      </c>
      <c r="G9" s="49">
        <f>$G$20*(E9/1655)</f>
        <v>102079.75830815709</v>
      </c>
      <c r="H9" s="49">
        <f>$H$20*(E9/1655)</f>
        <v>102079.75830815709</v>
      </c>
      <c r="I9" s="49">
        <f>$I$20*(E9/1655)</f>
        <v>102079.75830815709</v>
      </c>
      <c r="J9" s="50"/>
    </row>
    <row r="10" spans="1:10" ht="24" customHeight="1" x14ac:dyDescent="0.3">
      <c r="A10" s="11">
        <v>2</v>
      </c>
      <c r="B10" s="44" t="s">
        <v>18</v>
      </c>
      <c r="C10" s="14">
        <v>56</v>
      </c>
      <c r="D10" s="51">
        <v>0</v>
      </c>
      <c r="E10" s="52">
        <f t="shared" ref="E10:E19" si="0">C10+D10</f>
        <v>56</v>
      </c>
      <c r="F10" s="53">
        <v>100</v>
      </c>
      <c r="G10" s="49">
        <f t="shared" ref="G10:G19" si="1">$G$20*(E10/1655)</f>
        <v>51499.697885196372</v>
      </c>
      <c r="H10" s="49">
        <f t="shared" ref="H10:H19" si="2">$H$20*(E10/1655)</f>
        <v>51499.697885196372</v>
      </c>
      <c r="I10" s="49">
        <f t="shared" ref="I10:I19" si="3">$I$20*(E10/1655)</f>
        <v>51499.697885196372</v>
      </c>
      <c r="J10" s="50"/>
    </row>
    <row r="11" spans="1:10" ht="24" customHeight="1" x14ac:dyDescent="0.3">
      <c r="A11" s="11">
        <v>3</v>
      </c>
      <c r="B11" s="44" t="s">
        <v>19</v>
      </c>
      <c r="C11" s="14">
        <v>936</v>
      </c>
      <c r="D11" s="51">
        <v>0</v>
      </c>
      <c r="E11" s="52">
        <f t="shared" si="0"/>
        <v>936</v>
      </c>
      <c r="F11" s="53">
        <v>100</v>
      </c>
      <c r="G11" s="49">
        <f t="shared" si="1"/>
        <v>860780.66465256806</v>
      </c>
      <c r="H11" s="49">
        <f t="shared" si="2"/>
        <v>860780.66465256806</v>
      </c>
      <c r="I11" s="49">
        <f t="shared" si="3"/>
        <v>860780.66465256806</v>
      </c>
      <c r="J11" s="50"/>
    </row>
    <row r="12" spans="1:10" ht="24" customHeight="1" x14ac:dyDescent="0.3">
      <c r="A12" s="11">
        <v>4</v>
      </c>
      <c r="B12" s="44" t="s">
        <v>20</v>
      </c>
      <c r="C12" s="14">
        <v>32</v>
      </c>
      <c r="D12" s="51">
        <v>0</v>
      </c>
      <c r="E12" s="52">
        <f t="shared" si="0"/>
        <v>32</v>
      </c>
      <c r="F12" s="53">
        <v>100</v>
      </c>
      <c r="G12" s="49">
        <f t="shared" si="1"/>
        <v>29428.398791540785</v>
      </c>
      <c r="H12" s="49">
        <f t="shared" si="2"/>
        <v>29428.398791540785</v>
      </c>
      <c r="I12" s="49">
        <f t="shared" si="3"/>
        <v>29428.398791540785</v>
      </c>
      <c r="J12" s="50"/>
    </row>
    <row r="13" spans="1:10" ht="24" customHeight="1" x14ac:dyDescent="0.3">
      <c r="A13" s="11">
        <v>5</v>
      </c>
      <c r="B13" s="44" t="s">
        <v>21</v>
      </c>
      <c r="C13" s="14">
        <v>88</v>
      </c>
      <c r="D13" s="51">
        <v>0</v>
      </c>
      <c r="E13" s="52">
        <f t="shared" si="0"/>
        <v>88</v>
      </c>
      <c r="F13" s="53">
        <v>100</v>
      </c>
      <c r="G13" s="49">
        <f t="shared" si="1"/>
        <v>80928.096676737157</v>
      </c>
      <c r="H13" s="49">
        <f t="shared" si="2"/>
        <v>80928.096676737157</v>
      </c>
      <c r="I13" s="49">
        <f t="shared" si="3"/>
        <v>80928.096676737157</v>
      </c>
      <c r="J13" s="50"/>
    </row>
    <row r="14" spans="1:10" ht="24" customHeight="1" x14ac:dyDescent="0.3">
      <c r="A14" s="11">
        <v>6</v>
      </c>
      <c r="B14" s="44" t="s">
        <v>22</v>
      </c>
      <c r="C14" s="14">
        <v>58</v>
      </c>
      <c r="D14" s="51">
        <v>0</v>
      </c>
      <c r="E14" s="52">
        <f t="shared" si="0"/>
        <v>58</v>
      </c>
      <c r="F14" s="53">
        <v>100</v>
      </c>
      <c r="G14" s="49">
        <f t="shared" si="1"/>
        <v>53338.97280966767</v>
      </c>
      <c r="H14" s="49">
        <f t="shared" si="2"/>
        <v>53338.97280966767</v>
      </c>
      <c r="I14" s="49">
        <f t="shared" si="3"/>
        <v>53338.97280966767</v>
      </c>
      <c r="J14" s="50"/>
    </row>
    <row r="15" spans="1:10" ht="24" customHeight="1" x14ac:dyDescent="0.3">
      <c r="A15" s="11">
        <v>7</v>
      </c>
      <c r="B15" s="44" t="s">
        <v>23</v>
      </c>
      <c r="C15" s="14">
        <v>88</v>
      </c>
      <c r="D15" s="51">
        <v>0</v>
      </c>
      <c r="E15" s="52">
        <f t="shared" si="0"/>
        <v>88</v>
      </c>
      <c r="F15" s="53">
        <v>100</v>
      </c>
      <c r="G15" s="49">
        <f t="shared" si="1"/>
        <v>80928.096676737157</v>
      </c>
      <c r="H15" s="49">
        <f t="shared" si="2"/>
        <v>80928.096676737157</v>
      </c>
      <c r="I15" s="49">
        <f t="shared" si="3"/>
        <v>80928.096676737157</v>
      </c>
      <c r="J15" s="50"/>
    </row>
    <row r="16" spans="1:10" ht="24" customHeight="1" x14ac:dyDescent="0.3">
      <c r="A16" s="11">
        <v>8</v>
      </c>
      <c r="B16" s="44" t="s">
        <v>24</v>
      </c>
      <c r="C16" s="14">
        <v>31</v>
      </c>
      <c r="D16" s="51">
        <v>0</v>
      </c>
      <c r="E16" s="52">
        <f t="shared" si="0"/>
        <v>31</v>
      </c>
      <c r="F16" s="53">
        <v>100</v>
      </c>
      <c r="G16" s="49">
        <f t="shared" si="1"/>
        <v>28508.761329305136</v>
      </c>
      <c r="H16" s="49">
        <f t="shared" si="2"/>
        <v>28508.761329305136</v>
      </c>
      <c r="I16" s="49">
        <f t="shared" si="3"/>
        <v>28508.761329305136</v>
      </c>
      <c r="J16" s="50"/>
    </row>
    <row r="17" spans="1:10" ht="24" customHeight="1" x14ac:dyDescent="0.3">
      <c r="A17" s="11">
        <v>9</v>
      </c>
      <c r="B17" s="44" t="s">
        <v>25</v>
      </c>
      <c r="C17" s="14">
        <v>109</v>
      </c>
      <c r="D17" s="51">
        <v>0</v>
      </c>
      <c r="E17" s="52">
        <f t="shared" si="0"/>
        <v>109</v>
      </c>
      <c r="F17" s="53">
        <v>100</v>
      </c>
      <c r="G17" s="49">
        <f t="shared" si="1"/>
        <v>100240.48338368579</v>
      </c>
      <c r="H17" s="49">
        <f t="shared" si="2"/>
        <v>100240.48338368579</v>
      </c>
      <c r="I17" s="49">
        <f t="shared" si="3"/>
        <v>100240.48338368579</v>
      </c>
      <c r="J17" s="50"/>
    </row>
    <row r="18" spans="1:10" ht="24" customHeight="1" x14ac:dyDescent="0.3">
      <c r="A18" s="11">
        <v>10</v>
      </c>
      <c r="B18" s="44" t="s">
        <v>26</v>
      </c>
      <c r="C18" s="14">
        <v>65</v>
      </c>
      <c r="D18" s="51">
        <v>0</v>
      </c>
      <c r="E18" s="52">
        <f t="shared" si="0"/>
        <v>65</v>
      </c>
      <c r="F18" s="53">
        <v>100</v>
      </c>
      <c r="G18" s="49">
        <f t="shared" si="1"/>
        <v>59776.435045317216</v>
      </c>
      <c r="H18" s="49">
        <f t="shared" si="2"/>
        <v>59776.435045317216</v>
      </c>
      <c r="I18" s="49">
        <f t="shared" si="3"/>
        <v>59776.435045317216</v>
      </c>
      <c r="J18" s="50"/>
    </row>
    <row r="19" spans="1:10" ht="24" customHeight="1" x14ac:dyDescent="0.3">
      <c r="A19" s="11">
        <v>11</v>
      </c>
      <c r="B19" s="44" t="s">
        <v>27</v>
      </c>
      <c r="C19" s="14">
        <v>81</v>
      </c>
      <c r="D19" s="51">
        <v>0</v>
      </c>
      <c r="E19" s="52">
        <f t="shared" si="0"/>
        <v>81</v>
      </c>
      <c r="F19" s="53">
        <v>100</v>
      </c>
      <c r="G19" s="49">
        <f t="shared" si="1"/>
        <v>74490.634441087619</v>
      </c>
      <c r="H19" s="49">
        <f t="shared" si="2"/>
        <v>74490.634441087619</v>
      </c>
      <c r="I19" s="49">
        <f t="shared" si="3"/>
        <v>74490.634441087619</v>
      </c>
      <c r="J19" s="50"/>
    </row>
    <row r="20" spans="1:10" ht="63" customHeight="1" x14ac:dyDescent="0.3">
      <c r="A20" s="15"/>
      <c r="B20" s="12" t="s">
        <v>61</v>
      </c>
      <c r="C20" s="32" t="s">
        <v>48</v>
      </c>
      <c r="D20" s="32" t="s">
        <v>48</v>
      </c>
      <c r="E20" s="32" t="s">
        <v>48</v>
      </c>
      <c r="F20" s="32" t="s">
        <v>48</v>
      </c>
      <c r="G20" s="13">
        <v>1522000</v>
      </c>
      <c r="H20" s="13">
        <v>1522000</v>
      </c>
      <c r="I20" s="13">
        <v>1522000</v>
      </c>
    </row>
    <row r="21" spans="1:10" ht="25.5" customHeight="1" x14ac:dyDescent="0.3">
      <c r="B21" s="16"/>
      <c r="C21" s="54">
        <f>SUM(C9:C20)</f>
        <v>1655</v>
      </c>
      <c r="D21" s="16"/>
      <c r="E21" s="55">
        <f>SUM(E9:E20)</f>
        <v>1655</v>
      </c>
      <c r="F21" s="16"/>
      <c r="G21" s="35"/>
      <c r="H21" s="35"/>
      <c r="I21" s="35"/>
    </row>
    <row r="22" spans="1:10" s="2" customFormat="1" ht="24" customHeight="1" x14ac:dyDescent="0.25">
      <c r="B22" s="111"/>
      <c r="C22" s="112"/>
      <c r="D22" s="112"/>
      <c r="E22" s="112"/>
    </row>
  </sheetData>
  <protectedRanges>
    <protectedRange sqref="G9:I19" name="krista_tr_14531_0_4"/>
  </protectedRanges>
  <mergeCells count="11">
    <mergeCell ref="A7:A8"/>
    <mergeCell ref="G8:I8"/>
    <mergeCell ref="B22:E22"/>
    <mergeCell ref="A1:I1"/>
    <mergeCell ref="A3:A5"/>
    <mergeCell ref="B3:B5"/>
    <mergeCell ref="C3:C5"/>
    <mergeCell ref="D3:D5"/>
    <mergeCell ref="E3:E5"/>
    <mergeCell ref="F3:F5"/>
    <mergeCell ref="G3:I4"/>
  </mergeCells>
  <pageMargins left="0.39370078740157483" right="0.19685039370078741" top="0.39370078740157483" bottom="0.39370078740157483" header="0.15748031496062992" footer="0.15748031496062992"/>
  <pageSetup paperSize="9" scale="52" orientation="landscape" horizontalDpi="180" verticalDpi="180" r:id="rId1"/>
  <headerFooter differentFirst="1">
    <oddHeader>&amp;C&amp;"Times New Roman,обычный"&amp;P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AB24"/>
  <sheetViews>
    <sheetView zoomScale="75" zoomScaleNormal="75" zoomScaleSheetLayoutView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3" sqref="A3:A6"/>
    </sheetView>
  </sheetViews>
  <sheetFormatPr defaultColWidth="8.85546875" defaultRowHeight="18.75" x14ac:dyDescent="0.3"/>
  <cols>
    <col min="1" max="1" width="5.85546875" style="9" customWidth="1"/>
    <col min="2" max="2" width="51.5703125" style="9" customWidth="1"/>
    <col min="3" max="5" width="19.85546875" style="9" customWidth="1"/>
    <col min="6" max="6" width="25.5703125" style="9" customWidth="1"/>
    <col min="7" max="16" width="19.85546875" style="9" customWidth="1"/>
    <col min="17" max="17" width="25.5703125" style="9" customWidth="1"/>
    <col min="18" max="24" width="19.85546875" style="9" customWidth="1"/>
    <col min="25" max="16384" width="8.85546875" style="9"/>
  </cols>
  <sheetData>
    <row r="1" spans="1:28" s="2" customFormat="1" ht="50.25" customHeight="1" x14ac:dyDescent="0.25">
      <c r="A1" s="113" t="s">
        <v>62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</row>
    <row r="3" spans="1:28" s="6" customFormat="1" ht="26.25" customHeight="1" x14ac:dyDescent="0.25">
      <c r="A3" s="128" t="s">
        <v>0</v>
      </c>
      <c r="B3" s="128" t="s">
        <v>63</v>
      </c>
      <c r="C3" s="128" t="s">
        <v>4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 t="s">
        <v>5</v>
      </c>
      <c r="O3" s="128"/>
      <c r="P3" s="128"/>
      <c r="Q3" s="128"/>
      <c r="R3" s="128"/>
      <c r="S3" s="128"/>
      <c r="T3" s="128"/>
      <c r="U3" s="128"/>
      <c r="V3" s="128"/>
      <c r="W3" s="128"/>
      <c r="X3" s="128"/>
    </row>
    <row r="4" spans="1:28" s="6" customFormat="1" ht="25.5" customHeight="1" x14ac:dyDescent="0.25">
      <c r="A4" s="116"/>
      <c r="B4" s="116"/>
      <c r="C4" s="129" t="s">
        <v>64</v>
      </c>
      <c r="D4" s="129" t="s">
        <v>65</v>
      </c>
      <c r="E4" s="129" t="s">
        <v>66</v>
      </c>
      <c r="F4" s="129" t="s">
        <v>67</v>
      </c>
      <c r="G4" s="130" t="s">
        <v>88</v>
      </c>
      <c r="H4" s="130" t="s">
        <v>91</v>
      </c>
      <c r="I4" s="129" t="s">
        <v>68</v>
      </c>
      <c r="J4" s="117" t="s">
        <v>102</v>
      </c>
      <c r="K4" s="132" t="s">
        <v>69</v>
      </c>
      <c r="L4" s="132"/>
      <c r="M4" s="132"/>
      <c r="N4" s="120" t="s">
        <v>70</v>
      </c>
      <c r="O4" s="120" t="s">
        <v>71</v>
      </c>
      <c r="P4" s="120" t="s">
        <v>66</v>
      </c>
      <c r="Q4" s="120" t="s">
        <v>72</v>
      </c>
      <c r="R4" s="122" t="s">
        <v>94</v>
      </c>
      <c r="S4" s="122" t="s">
        <v>97</v>
      </c>
      <c r="T4" s="120" t="s">
        <v>73</v>
      </c>
      <c r="U4" s="125" t="s">
        <v>103</v>
      </c>
      <c r="V4" s="133" t="s">
        <v>74</v>
      </c>
      <c r="W4" s="134"/>
      <c r="X4" s="135"/>
    </row>
    <row r="5" spans="1:28" s="6" customFormat="1" ht="103.5" customHeight="1" x14ac:dyDescent="0.25">
      <c r="A5" s="116"/>
      <c r="B5" s="116"/>
      <c r="C5" s="116"/>
      <c r="D5" s="116"/>
      <c r="E5" s="116"/>
      <c r="F5" s="116"/>
      <c r="G5" s="131"/>
      <c r="H5" s="131"/>
      <c r="I5" s="116"/>
      <c r="J5" s="117"/>
      <c r="K5" s="119"/>
      <c r="L5" s="119"/>
      <c r="M5" s="119"/>
      <c r="N5" s="121"/>
      <c r="O5" s="121"/>
      <c r="P5" s="121"/>
      <c r="Q5" s="121"/>
      <c r="R5" s="123"/>
      <c r="S5" s="123"/>
      <c r="T5" s="121"/>
      <c r="U5" s="126"/>
      <c r="V5" s="136"/>
      <c r="W5" s="137"/>
      <c r="X5" s="138"/>
    </row>
    <row r="6" spans="1:28" s="6" customFormat="1" ht="59.25" customHeight="1" x14ac:dyDescent="0.25">
      <c r="A6" s="116"/>
      <c r="B6" s="116"/>
      <c r="C6" s="116"/>
      <c r="D6" s="116"/>
      <c r="E6" s="116"/>
      <c r="F6" s="116"/>
      <c r="G6" s="131"/>
      <c r="H6" s="131"/>
      <c r="I6" s="116"/>
      <c r="J6" s="116"/>
      <c r="K6" s="21" t="s">
        <v>35</v>
      </c>
      <c r="L6" s="21" t="s">
        <v>36</v>
      </c>
      <c r="M6" s="21" t="s">
        <v>37</v>
      </c>
      <c r="N6" s="105"/>
      <c r="O6" s="105"/>
      <c r="P6" s="105"/>
      <c r="Q6" s="105"/>
      <c r="R6" s="124"/>
      <c r="S6" s="124"/>
      <c r="T6" s="105"/>
      <c r="U6" s="127"/>
      <c r="V6" s="56" t="s">
        <v>35</v>
      </c>
      <c r="W6" s="56" t="s">
        <v>36</v>
      </c>
      <c r="X6" s="56" t="s">
        <v>37</v>
      </c>
    </row>
    <row r="7" spans="1:28" x14ac:dyDescent="0.3">
      <c r="A7" s="57">
        <v>1</v>
      </c>
      <c r="B7" s="57">
        <v>2</v>
      </c>
      <c r="C7" s="57">
        <v>3</v>
      </c>
      <c r="D7" s="57">
        <v>4</v>
      </c>
      <c r="E7" s="57">
        <v>5</v>
      </c>
      <c r="F7" s="57">
        <v>6</v>
      </c>
      <c r="G7" s="57">
        <v>7</v>
      </c>
      <c r="H7" s="57">
        <v>8</v>
      </c>
      <c r="I7" s="57" t="s">
        <v>75</v>
      </c>
      <c r="J7" s="57">
        <v>10</v>
      </c>
      <c r="K7" s="57">
        <v>11</v>
      </c>
      <c r="L7" s="57">
        <v>12</v>
      </c>
      <c r="M7" s="57">
        <v>13</v>
      </c>
      <c r="N7" s="57">
        <v>14</v>
      </c>
      <c r="O7" s="57">
        <v>15</v>
      </c>
      <c r="P7" s="57">
        <v>16</v>
      </c>
      <c r="Q7" s="57">
        <v>17</v>
      </c>
      <c r="R7" s="57">
        <v>18</v>
      </c>
      <c r="S7" s="57">
        <v>19</v>
      </c>
      <c r="T7" s="57" t="s">
        <v>76</v>
      </c>
      <c r="U7" s="57">
        <v>21</v>
      </c>
      <c r="V7" s="57">
        <v>22</v>
      </c>
      <c r="W7" s="57">
        <v>23</v>
      </c>
      <c r="X7" s="57">
        <v>24</v>
      </c>
    </row>
    <row r="8" spans="1:28" ht="22.5" customHeight="1" x14ac:dyDescent="0.3">
      <c r="A8" s="57"/>
      <c r="B8" s="37" t="s">
        <v>14</v>
      </c>
      <c r="C8" s="10" t="s">
        <v>56</v>
      </c>
      <c r="D8" s="10" t="s">
        <v>56</v>
      </c>
      <c r="E8" s="10" t="s">
        <v>56</v>
      </c>
      <c r="F8" s="10" t="s">
        <v>56</v>
      </c>
      <c r="G8" s="10"/>
      <c r="H8" s="10"/>
      <c r="I8" s="10" t="s">
        <v>56</v>
      </c>
      <c r="J8" s="58" t="s">
        <v>41</v>
      </c>
      <c r="K8" s="39" t="s">
        <v>15</v>
      </c>
      <c r="L8" s="39" t="s">
        <v>15</v>
      </c>
      <c r="M8" s="39" t="s">
        <v>15</v>
      </c>
      <c r="N8" s="10" t="s">
        <v>56</v>
      </c>
      <c r="O8" s="10" t="s">
        <v>56</v>
      </c>
      <c r="P8" s="10" t="s">
        <v>56</v>
      </c>
      <c r="Q8" s="10" t="s">
        <v>56</v>
      </c>
      <c r="R8" s="10"/>
      <c r="S8" s="10"/>
      <c r="T8" s="10" t="s">
        <v>56</v>
      </c>
      <c r="U8" s="58" t="s">
        <v>41</v>
      </c>
      <c r="V8" s="39" t="s">
        <v>15</v>
      </c>
      <c r="W8" s="39" t="s">
        <v>15</v>
      </c>
      <c r="X8" s="39" t="s">
        <v>15</v>
      </c>
    </row>
    <row r="9" spans="1:28" s="2" customFormat="1" ht="22.5" customHeight="1" x14ac:dyDescent="0.25">
      <c r="A9" s="11"/>
      <c r="B9" s="59" t="s">
        <v>42</v>
      </c>
      <c r="C9" s="60" t="s">
        <v>57</v>
      </c>
      <c r="D9" s="60" t="s">
        <v>89</v>
      </c>
      <c r="E9" s="60" t="s">
        <v>90</v>
      </c>
      <c r="F9" s="60" t="s">
        <v>93</v>
      </c>
      <c r="G9" s="60" t="s">
        <v>99</v>
      </c>
      <c r="H9" s="60" t="s">
        <v>92</v>
      </c>
      <c r="I9" s="26" t="s">
        <v>77</v>
      </c>
      <c r="J9" s="27" t="s">
        <v>78</v>
      </c>
      <c r="K9" s="101" t="s">
        <v>79</v>
      </c>
      <c r="L9" s="101"/>
      <c r="M9" s="101"/>
      <c r="N9" s="60" t="s">
        <v>57</v>
      </c>
      <c r="O9" s="60" t="s">
        <v>95</v>
      </c>
      <c r="P9" s="60" t="s">
        <v>96</v>
      </c>
      <c r="Q9" s="60" t="s">
        <v>98</v>
      </c>
      <c r="R9" s="61" t="s">
        <v>100</v>
      </c>
      <c r="S9" s="61" t="s">
        <v>101</v>
      </c>
      <c r="T9" s="26" t="s">
        <v>77</v>
      </c>
      <c r="U9" s="27" t="s">
        <v>78</v>
      </c>
      <c r="V9" s="101" t="s">
        <v>79</v>
      </c>
      <c r="W9" s="101"/>
      <c r="X9" s="101"/>
    </row>
    <row r="10" spans="1:28" ht="41.25" customHeight="1" x14ac:dyDescent="0.3">
      <c r="A10" s="43">
        <v>1</v>
      </c>
      <c r="B10" s="44" t="s">
        <v>17</v>
      </c>
      <c r="C10" s="62">
        <v>8781</v>
      </c>
      <c r="D10" s="62">
        <v>92</v>
      </c>
      <c r="E10" s="62">
        <v>92</v>
      </c>
      <c r="F10" s="62">
        <v>11</v>
      </c>
      <c r="G10" s="63">
        <f>D10/(E10+(D10-E10)*5)</f>
        <v>1</v>
      </c>
      <c r="H10" s="63">
        <f>1-F10/(D10+F10)</f>
        <v>0.89320388349514568</v>
      </c>
      <c r="I10" s="62">
        <f>C10*G10*H10</f>
        <v>7843.2233009708743</v>
      </c>
      <c r="J10" s="64">
        <v>100</v>
      </c>
      <c r="K10" s="65">
        <f>$K$21*(I10/147074)</f>
        <v>122442.04073479422</v>
      </c>
      <c r="L10" s="66">
        <f>L21*(I10/147074)</f>
        <v>122442.04073479422</v>
      </c>
      <c r="M10" s="66">
        <v>122442</v>
      </c>
      <c r="N10" s="67">
        <v>171133</v>
      </c>
      <c r="O10" s="67">
        <v>345</v>
      </c>
      <c r="P10" s="67">
        <v>3</v>
      </c>
      <c r="Q10" s="67">
        <v>15</v>
      </c>
      <c r="R10" s="63">
        <f>O10/(P10+(O10-P10)*5)</f>
        <v>0.20140105078809106</v>
      </c>
      <c r="S10" s="63">
        <f>1-Q10/(O10+Q10)</f>
        <v>0.95833333333333337</v>
      </c>
      <c r="T10" s="67">
        <f>N10*R10*S10</f>
        <v>33030.267440163458</v>
      </c>
      <c r="U10" s="64">
        <v>100</v>
      </c>
      <c r="V10" s="65">
        <f>V21*(T10/593922)</f>
        <v>271784.70738595101</v>
      </c>
      <c r="W10" s="66">
        <v>271785</v>
      </c>
      <c r="X10" s="66">
        <v>271786</v>
      </c>
      <c r="Z10" s="35"/>
      <c r="AA10" s="35"/>
      <c r="AB10" s="35"/>
    </row>
    <row r="11" spans="1:28" ht="23.25" customHeight="1" x14ac:dyDescent="0.3">
      <c r="A11" s="11">
        <v>2</v>
      </c>
      <c r="B11" s="44" t="s">
        <v>18</v>
      </c>
      <c r="C11" s="62">
        <v>2979</v>
      </c>
      <c r="D11" s="62">
        <v>45</v>
      </c>
      <c r="E11" s="62">
        <v>45</v>
      </c>
      <c r="F11" s="62">
        <v>0</v>
      </c>
      <c r="G11" s="63">
        <f t="shared" ref="G11:G20" si="0">D11/(E11+(D11-E11)*5)</f>
        <v>1</v>
      </c>
      <c r="H11" s="63">
        <f t="shared" ref="H11:H20" si="1">1-F11/(D11+F11)</f>
        <v>1</v>
      </c>
      <c r="I11" s="62">
        <f t="shared" ref="I11:I20" si="2">C11*G11*H11</f>
        <v>2979</v>
      </c>
      <c r="J11" s="64">
        <v>100</v>
      </c>
      <c r="K11" s="65">
        <f t="shared" ref="K11:K20" si="3">$K$21*(I11/147074)</f>
        <v>46505.731808477365</v>
      </c>
      <c r="L11" s="66">
        <v>46506</v>
      </c>
      <c r="M11" s="66">
        <v>46505</v>
      </c>
      <c r="N11" s="67">
        <v>141591</v>
      </c>
      <c r="O11" s="67">
        <v>278</v>
      </c>
      <c r="P11" s="67">
        <v>2</v>
      </c>
      <c r="Q11" s="67">
        <v>3</v>
      </c>
      <c r="R11" s="63">
        <f t="shared" ref="R11:R20" si="4">O11/(P11+(O11-P11)*5)</f>
        <v>0.20115774240231549</v>
      </c>
      <c r="S11" s="63">
        <f t="shared" ref="S11:S20" si="5">1-Q11/(O11+Q11)</f>
        <v>0.98932384341637014</v>
      </c>
      <c r="T11" s="67">
        <f t="shared" ref="T11:T20" si="6">N11*R11*S11</f>
        <v>28178.046268495298</v>
      </c>
      <c r="U11" s="64">
        <v>100</v>
      </c>
      <c r="V11" s="65">
        <f>V21*(T11/593922)</f>
        <v>231858.91769312555</v>
      </c>
      <c r="W11" s="66">
        <v>231859</v>
      </c>
      <c r="X11" s="66">
        <v>231860</v>
      </c>
    </row>
    <row r="12" spans="1:28" ht="23.25" customHeight="1" x14ac:dyDescent="0.3">
      <c r="A12" s="11">
        <v>3</v>
      </c>
      <c r="B12" s="44" t="s">
        <v>19</v>
      </c>
      <c r="C12" s="62">
        <v>89737</v>
      </c>
      <c r="D12" s="62">
        <v>1133</v>
      </c>
      <c r="E12" s="62">
        <v>1116</v>
      </c>
      <c r="F12" s="68">
        <v>115</v>
      </c>
      <c r="G12" s="63">
        <f t="shared" si="0"/>
        <v>0.94338051623646957</v>
      </c>
      <c r="H12" s="63">
        <f t="shared" si="1"/>
        <v>0.9078525641025641</v>
      </c>
      <c r="I12" s="62">
        <f t="shared" si="2"/>
        <v>76855.291392456071</v>
      </c>
      <c r="J12" s="64">
        <v>100</v>
      </c>
      <c r="K12" s="65">
        <f t="shared" si="3"/>
        <v>1199802.473836838</v>
      </c>
      <c r="L12" s="66">
        <v>1199802</v>
      </c>
      <c r="M12" s="66">
        <v>1199802</v>
      </c>
      <c r="N12" s="67">
        <v>411485</v>
      </c>
      <c r="O12" s="67">
        <v>965</v>
      </c>
      <c r="P12" s="67">
        <v>267</v>
      </c>
      <c r="Q12" s="67">
        <v>160</v>
      </c>
      <c r="R12" s="63">
        <f t="shared" si="4"/>
        <v>0.25685387277082777</v>
      </c>
      <c r="S12" s="63">
        <f t="shared" si="5"/>
        <v>0.85777777777777775</v>
      </c>
      <c r="T12" s="67">
        <f t="shared" si="6"/>
        <v>90659.833584715918</v>
      </c>
      <c r="U12" s="64">
        <v>100</v>
      </c>
      <c r="V12" s="65">
        <f>V21*(T12/593922)</f>
        <v>745981.13342914847</v>
      </c>
      <c r="W12" s="66">
        <v>745981</v>
      </c>
      <c r="X12" s="66">
        <v>745981</v>
      </c>
    </row>
    <row r="13" spans="1:28" ht="23.25" customHeight="1" x14ac:dyDescent="0.3">
      <c r="A13" s="11">
        <v>4</v>
      </c>
      <c r="B13" s="44" t="s">
        <v>20</v>
      </c>
      <c r="C13" s="62">
        <v>4298</v>
      </c>
      <c r="D13" s="62">
        <v>63</v>
      </c>
      <c r="E13" s="62">
        <v>63</v>
      </c>
      <c r="F13" s="62">
        <v>0</v>
      </c>
      <c r="G13" s="63">
        <f t="shared" si="0"/>
        <v>1</v>
      </c>
      <c r="H13" s="63">
        <f t="shared" si="1"/>
        <v>1</v>
      </c>
      <c r="I13" s="62">
        <f t="shared" si="2"/>
        <v>4298</v>
      </c>
      <c r="J13" s="64">
        <v>100</v>
      </c>
      <c r="K13" s="65">
        <f t="shared" si="3"/>
        <v>67096.890000951898</v>
      </c>
      <c r="L13" s="66">
        <v>67097</v>
      </c>
      <c r="M13" s="66">
        <v>67097</v>
      </c>
      <c r="N13" s="67">
        <v>278318</v>
      </c>
      <c r="O13" s="67">
        <v>124</v>
      </c>
      <c r="P13" s="67">
        <v>44</v>
      </c>
      <c r="Q13" s="67">
        <v>4</v>
      </c>
      <c r="R13" s="63">
        <f t="shared" si="4"/>
        <v>0.27927927927927926</v>
      </c>
      <c r="S13" s="63">
        <f t="shared" si="5"/>
        <v>0.96875</v>
      </c>
      <c r="T13" s="67">
        <f t="shared" si="6"/>
        <v>75299.436373873861</v>
      </c>
      <c r="U13" s="64">
        <v>100</v>
      </c>
      <c r="V13" s="65">
        <f>V21*(T13/593922)</f>
        <v>619590.35960803204</v>
      </c>
      <c r="W13" s="66">
        <v>619590</v>
      </c>
      <c r="X13" s="66">
        <v>619590</v>
      </c>
    </row>
    <row r="14" spans="1:28" ht="23.25" customHeight="1" x14ac:dyDescent="0.3">
      <c r="A14" s="11">
        <v>5</v>
      </c>
      <c r="B14" s="44" t="s">
        <v>21</v>
      </c>
      <c r="C14" s="62">
        <v>3185</v>
      </c>
      <c r="D14" s="62">
        <v>46</v>
      </c>
      <c r="E14" s="62">
        <v>46</v>
      </c>
      <c r="F14" s="62">
        <v>0</v>
      </c>
      <c r="G14" s="63">
        <f t="shared" si="0"/>
        <v>1</v>
      </c>
      <c r="H14" s="63">
        <f t="shared" si="1"/>
        <v>1</v>
      </c>
      <c r="I14" s="62">
        <f t="shared" si="2"/>
        <v>3185</v>
      </c>
      <c r="J14" s="64">
        <v>100</v>
      </c>
      <c r="K14" s="65">
        <f t="shared" si="3"/>
        <v>49721.636727089768</v>
      </c>
      <c r="L14" s="66">
        <v>49722</v>
      </c>
      <c r="M14" s="66">
        <v>49721</v>
      </c>
      <c r="N14" s="67">
        <v>223984</v>
      </c>
      <c r="O14" s="67">
        <v>359</v>
      </c>
      <c r="P14" s="67">
        <v>4</v>
      </c>
      <c r="Q14" s="67">
        <v>13</v>
      </c>
      <c r="R14" s="63">
        <f t="shared" si="4"/>
        <v>0.20179876335019675</v>
      </c>
      <c r="S14" s="63">
        <f t="shared" si="5"/>
        <v>0.96505376344086025</v>
      </c>
      <c r="T14" s="67">
        <f t="shared" si="6"/>
        <v>43620.135003958974</v>
      </c>
      <c r="U14" s="64">
        <v>100</v>
      </c>
      <c r="V14" s="65">
        <f>V21*(T14/593922)</f>
        <v>358921.87823375379</v>
      </c>
      <c r="W14" s="66">
        <v>358922</v>
      </c>
      <c r="X14" s="66">
        <v>358923</v>
      </c>
    </row>
    <row r="15" spans="1:28" ht="23.25" customHeight="1" x14ac:dyDescent="0.3">
      <c r="A15" s="11">
        <v>6</v>
      </c>
      <c r="B15" s="44" t="s">
        <v>22</v>
      </c>
      <c r="C15" s="62">
        <v>5792</v>
      </c>
      <c r="D15" s="62">
        <v>82</v>
      </c>
      <c r="E15" s="62">
        <v>82</v>
      </c>
      <c r="F15" s="62">
        <v>0</v>
      </c>
      <c r="G15" s="63">
        <f t="shared" si="0"/>
        <v>1</v>
      </c>
      <c r="H15" s="63">
        <f t="shared" si="1"/>
        <v>1</v>
      </c>
      <c r="I15" s="62">
        <f t="shared" si="2"/>
        <v>5792</v>
      </c>
      <c r="J15" s="64">
        <v>100</v>
      </c>
      <c r="K15" s="65">
        <f t="shared" si="3"/>
        <v>90420.006255354441</v>
      </c>
      <c r="L15" s="66">
        <v>90420</v>
      </c>
      <c r="M15" s="66">
        <v>90420</v>
      </c>
      <c r="N15" s="67">
        <v>241182</v>
      </c>
      <c r="O15" s="67">
        <v>549</v>
      </c>
      <c r="P15" s="67">
        <v>18</v>
      </c>
      <c r="Q15" s="67">
        <v>13</v>
      </c>
      <c r="R15" s="63">
        <f t="shared" si="4"/>
        <v>0.2053872053872054</v>
      </c>
      <c r="S15" s="63">
        <f t="shared" si="5"/>
        <v>0.97686832740213525</v>
      </c>
      <c r="T15" s="67">
        <f t="shared" si="6"/>
        <v>48389.8534454869</v>
      </c>
      <c r="U15" s="64">
        <v>100</v>
      </c>
      <c r="V15" s="65">
        <f>V21*(T15/593922)</f>
        <v>398168.80632152787</v>
      </c>
      <c r="W15" s="66">
        <v>398169</v>
      </c>
      <c r="X15" s="66">
        <v>398169</v>
      </c>
    </row>
    <row r="16" spans="1:28" ht="23.25" customHeight="1" x14ac:dyDescent="0.3">
      <c r="A16" s="11">
        <v>7</v>
      </c>
      <c r="B16" s="44" t="s">
        <v>80</v>
      </c>
      <c r="C16" s="62">
        <v>4263</v>
      </c>
      <c r="D16" s="62">
        <v>64</v>
      </c>
      <c r="E16" s="62">
        <v>64</v>
      </c>
      <c r="F16" s="62">
        <v>0</v>
      </c>
      <c r="G16" s="63">
        <f t="shared" si="0"/>
        <v>1</v>
      </c>
      <c r="H16" s="63">
        <f t="shared" si="1"/>
        <v>1</v>
      </c>
      <c r="I16" s="62">
        <f t="shared" si="2"/>
        <v>4263</v>
      </c>
      <c r="J16" s="64">
        <v>100</v>
      </c>
      <c r="K16" s="65">
        <f t="shared" si="3"/>
        <v>66550.498388566295</v>
      </c>
      <c r="L16" s="66">
        <v>66550</v>
      </c>
      <c r="M16" s="66">
        <v>66550</v>
      </c>
      <c r="N16" s="67">
        <v>140278</v>
      </c>
      <c r="O16" s="67">
        <v>284</v>
      </c>
      <c r="P16" s="67">
        <v>8</v>
      </c>
      <c r="Q16" s="67">
        <v>8</v>
      </c>
      <c r="R16" s="63">
        <f t="shared" si="4"/>
        <v>0.20461095100864554</v>
      </c>
      <c r="S16" s="63">
        <f t="shared" si="5"/>
        <v>0.9726027397260274</v>
      </c>
      <c r="T16" s="67">
        <f t="shared" si="6"/>
        <v>27916.047451738978</v>
      </c>
      <c r="U16" s="64">
        <v>100</v>
      </c>
      <c r="V16" s="65">
        <f>V21*(T16/593922)</f>
        <v>229703.09888613046</v>
      </c>
      <c r="W16" s="66">
        <v>229703</v>
      </c>
      <c r="X16" s="66">
        <v>229703</v>
      </c>
    </row>
    <row r="17" spans="1:24" ht="23.25" customHeight="1" x14ac:dyDescent="0.3">
      <c r="A17" s="11">
        <v>8</v>
      </c>
      <c r="B17" s="44" t="s">
        <v>24</v>
      </c>
      <c r="C17" s="62">
        <v>51875</v>
      </c>
      <c r="D17" s="62">
        <v>103</v>
      </c>
      <c r="E17" s="62">
        <v>85</v>
      </c>
      <c r="F17" s="62">
        <v>11</v>
      </c>
      <c r="G17" s="63">
        <f t="shared" si="0"/>
        <v>0.58857142857142852</v>
      </c>
      <c r="H17" s="63">
        <f t="shared" si="1"/>
        <v>0.90350877192982459</v>
      </c>
      <c r="I17" s="62">
        <f t="shared" si="2"/>
        <v>27586.058897243107</v>
      </c>
      <c r="J17" s="64">
        <v>100</v>
      </c>
      <c r="K17" s="65">
        <f t="shared" si="3"/>
        <v>430651.17714939534</v>
      </c>
      <c r="L17" s="66">
        <v>430651</v>
      </c>
      <c r="M17" s="66">
        <v>430651</v>
      </c>
      <c r="N17" s="67">
        <v>207502</v>
      </c>
      <c r="O17" s="67">
        <v>491</v>
      </c>
      <c r="P17" s="67">
        <v>1</v>
      </c>
      <c r="Q17" s="67">
        <v>14</v>
      </c>
      <c r="R17" s="63">
        <f t="shared" si="4"/>
        <v>0.20032639738882088</v>
      </c>
      <c r="S17" s="63">
        <f t="shared" si="5"/>
        <v>0.97227722772277225</v>
      </c>
      <c r="T17" s="67">
        <f t="shared" si="6"/>
        <v>40415.744361363912</v>
      </c>
      <c r="U17" s="64">
        <v>100</v>
      </c>
      <c r="V17" s="65">
        <f>V21*(T17/593922)</f>
        <v>332555.02017770923</v>
      </c>
      <c r="W17" s="66">
        <v>332555</v>
      </c>
      <c r="X17" s="66">
        <v>332555</v>
      </c>
    </row>
    <row r="18" spans="1:24" ht="23.25" customHeight="1" x14ac:dyDescent="0.3">
      <c r="A18" s="11">
        <v>9</v>
      </c>
      <c r="B18" s="44" t="s">
        <v>25</v>
      </c>
      <c r="C18" s="62">
        <v>5990</v>
      </c>
      <c r="D18" s="62">
        <v>73</v>
      </c>
      <c r="E18" s="62">
        <v>73</v>
      </c>
      <c r="F18" s="62">
        <v>11</v>
      </c>
      <c r="G18" s="63">
        <f t="shared" si="0"/>
        <v>1</v>
      </c>
      <c r="H18" s="63">
        <f t="shared" si="1"/>
        <v>0.86904761904761907</v>
      </c>
      <c r="I18" s="62">
        <f t="shared" si="2"/>
        <v>5205.5952380952385</v>
      </c>
      <c r="J18" s="64">
        <v>100</v>
      </c>
      <c r="K18" s="65">
        <f t="shared" si="3"/>
        <v>81265.530730561935</v>
      </c>
      <c r="L18" s="66">
        <v>81266</v>
      </c>
      <c r="M18" s="66">
        <v>81265</v>
      </c>
      <c r="N18" s="67">
        <v>402077</v>
      </c>
      <c r="O18" s="67">
        <v>601</v>
      </c>
      <c r="P18" s="67">
        <v>5</v>
      </c>
      <c r="Q18" s="67">
        <v>18</v>
      </c>
      <c r="R18" s="63">
        <f t="shared" si="4"/>
        <v>0.20134003350083751</v>
      </c>
      <c r="S18" s="63">
        <f t="shared" si="5"/>
        <v>0.97092084006462032</v>
      </c>
      <c r="T18" s="67">
        <f t="shared" si="6"/>
        <v>78600.116618093147</v>
      </c>
      <c r="U18" s="64">
        <v>100</v>
      </c>
      <c r="V18" s="65">
        <f>V21*(T18/593922)</f>
        <v>646749.52251747064</v>
      </c>
      <c r="W18" s="66">
        <v>646750</v>
      </c>
      <c r="X18" s="66">
        <v>646750</v>
      </c>
    </row>
    <row r="19" spans="1:24" ht="23.25" customHeight="1" x14ac:dyDescent="0.3">
      <c r="A19" s="11">
        <v>10</v>
      </c>
      <c r="B19" s="44" t="s">
        <v>26</v>
      </c>
      <c r="C19" s="62">
        <v>23169</v>
      </c>
      <c r="D19" s="62">
        <v>94</v>
      </c>
      <c r="E19" s="62">
        <v>37</v>
      </c>
      <c r="F19" s="62">
        <v>11</v>
      </c>
      <c r="G19" s="63">
        <f t="shared" si="0"/>
        <v>0.29192546583850931</v>
      </c>
      <c r="H19" s="63">
        <f t="shared" si="1"/>
        <v>0.89523809523809528</v>
      </c>
      <c r="I19" s="62">
        <f t="shared" si="2"/>
        <v>6055.051286601597</v>
      </c>
      <c r="J19" s="64">
        <v>100</v>
      </c>
      <c r="K19" s="65">
        <f t="shared" si="3"/>
        <v>94526.549587535977</v>
      </c>
      <c r="L19" s="66">
        <v>94527</v>
      </c>
      <c r="M19" s="66">
        <v>94526</v>
      </c>
      <c r="N19" s="67">
        <v>317592</v>
      </c>
      <c r="O19" s="67">
        <v>646</v>
      </c>
      <c r="P19" s="67">
        <v>2</v>
      </c>
      <c r="Q19" s="67">
        <v>14</v>
      </c>
      <c r="R19" s="63">
        <f t="shared" si="4"/>
        <v>0.20049658597144632</v>
      </c>
      <c r="S19" s="63">
        <f t="shared" si="5"/>
        <v>0.97878787878787876</v>
      </c>
      <c r="T19" s="67">
        <f t="shared" si="6"/>
        <v>62325.406331471138</v>
      </c>
      <c r="U19" s="64">
        <v>100</v>
      </c>
      <c r="V19" s="65">
        <f>V21*(T19/593922)</f>
        <v>512835.45775690995</v>
      </c>
      <c r="W19" s="66">
        <v>512835</v>
      </c>
      <c r="X19" s="66">
        <v>512835</v>
      </c>
    </row>
    <row r="20" spans="1:24" ht="23.25" customHeight="1" x14ac:dyDescent="0.3">
      <c r="A20" s="11">
        <v>11</v>
      </c>
      <c r="B20" s="44" t="s">
        <v>27</v>
      </c>
      <c r="C20" s="62">
        <v>3012</v>
      </c>
      <c r="D20" s="62">
        <v>45</v>
      </c>
      <c r="E20" s="62">
        <v>45</v>
      </c>
      <c r="F20" s="62">
        <v>0</v>
      </c>
      <c r="G20" s="63">
        <f t="shared" si="0"/>
        <v>1</v>
      </c>
      <c r="H20" s="63">
        <f t="shared" si="1"/>
        <v>1</v>
      </c>
      <c r="I20" s="62">
        <f t="shared" si="2"/>
        <v>3012</v>
      </c>
      <c r="J20" s="64">
        <v>100</v>
      </c>
      <c r="K20" s="65">
        <f t="shared" si="3"/>
        <v>47020.901043012367</v>
      </c>
      <c r="L20" s="66">
        <v>47021</v>
      </c>
      <c r="M20" s="66">
        <v>47021</v>
      </c>
      <c r="N20" s="67">
        <v>330275</v>
      </c>
      <c r="O20" s="67">
        <v>388</v>
      </c>
      <c r="P20" s="67">
        <v>14</v>
      </c>
      <c r="Q20" s="67">
        <v>15</v>
      </c>
      <c r="R20" s="63">
        <f t="shared" si="4"/>
        <v>0.20594479830148621</v>
      </c>
      <c r="S20" s="63">
        <f t="shared" si="5"/>
        <v>0.96277915632754341</v>
      </c>
      <c r="T20" s="67">
        <f t="shared" si="6"/>
        <v>65486.715346156481</v>
      </c>
      <c r="U20" s="64">
        <v>100</v>
      </c>
      <c r="V20" s="65">
        <f>V21*(T20/593922)</f>
        <v>538847.82496130245</v>
      </c>
      <c r="W20" s="66">
        <v>538848</v>
      </c>
      <c r="X20" s="66">
        <v>538848</v>
      </c>
    </row>
    <row r="21" spans="1:24" s="2" customFormat="1" ht="64.5" customHeight="1" x14ac:dyDescent="0.25">
      <c r="A21" s="15"/>
      <c r="B21" s="12" t="s">
        <v>81</v>
      </c>
      <c r="C21" s="32" t="s">
        <v>48</v>
      </c>
      <c r="D21" s="32" t="s">
        <v>48</v>
      </c>
      <c r="E21" s="32" t="s">
        <v>48</v>
      </c>
      <c r="F21" s="32" t="s">
        <v>48</v>
      </c>
      <c r="G21" s="32" t="s">
        <v>48</v>
      </c>
      <c r="H21" s="32" t="s">
        <v>48</v>
      </c>
      <c r="I21" s="32" t="s">
        <v>48</v>
      </c>
      <c r="J21" s="32" t="s">
        <v>48</v>
      </c>
      <c r="K21" s="69">
        <v>2296000</v>
      </c>
      <c r="L21" s="69">
        <v>2296000</v>
      </c>
      <c r="M21" s="69">
        <v>2296000</v>
      </c>
      <c r="N21" s="32" t="s">
        <v>48</v>
      </c>
      <c r="O21" s="32" t="s">
        <v>48</v>
      </c>
      <c r="P21" s="32" t="s">
        <v>48</v>
      </c>
      <c r="Q21" s="32" t="s">
        <v>48</v>
      </c>
      <c r="R21" s="32" t="s">
        <v>48</v>
      </c>
      <c r="S21" s="32" t="s">
        <v>48</v>
      </c>
      <c r="T21" s="32" t="s">
        <v>48</v>
      </c>
      <c r="U21" s="32" t="s">
        <v>48</v>
      </c>
      <c r="V21" s="70">
        <v>4887000</v>
      </c>
      <c r="W21" s="70">
        <v>4887000</v>
      </c>
      <c r="X21" s="70">
        <v>4887000</v>
      </c>
    </row>
    <row r="22" spans="1:24" x14ac:dyDescent="0.3">
      <c r="A22" s="71"/>
      <c r="B22" s="71"/>
      <c r="C22" s="72">
        <f>SUM(C10:C21)</f>
        <v>203081</v>
      </c>
      <c r="D22" s="72">
        <f t="shared" ref="D22:I22" si="7">SUM(D10:D21)</f>
        <v>1840</v>
      </c>
      <c r="E22" s="72">
        <f t="shared" si="7"/>
        <v>1748</v>
      </c>
      <c r="F22" s="72">
        <f t="shared" si="7"/>
        <v>159</v>
      </c>
      <c r="G22" s="72">
        <f t="shared" si="7"/>
        <v>9.8238774106464088</v>
      </c>
      <c r="H22" s="72">
        <f t="shared" si="7"/>
        <v>10.468850933813249</v>
      </c>
      <c r="I22" s="72">
        <f t="shared" si="7"/>
        <v>147074.22011536689</v>
      </c>
      <c r="J22" s="73"/>
      <c r="K22" s="73">
        <f>K10+K11+K12+K13+K14+K15+K16+K17+K18+K19+K20</f>
        <v>2296003.4362625778</v>
      </c>
      <c r="L22" s="73"/>
      <c r="M22" s="73"/>
      <c r="N22" s="74">
        <f>SUM(N10:N21)</f>
        <v>2865417</v>
      </c>
      <c r="O22" s="74">
        <f t="shared" ref="O22:Q22" si="8">SUM(O10:O21)</f>
        <v>5030</v>
      </c>
      <c r="P22" s="74">
        <f t="shared" si="8"/>
        <v>368</v>
      </c>
      <c r="Q22" s="74">
        <f t="shared" si="8"/>
        <v>277</v>
      </c>
      <c r="T22" s="74">
        <f>SUM(T10:T21)</f>
        <v>593921.6022255182</v>
      </c>
    </row>
    <row r="23" spans="1:24" x14ac:dyDescent="0.3">
      <c r="V23" s="75">
        <f>V10+V11+V12+V13+V14+V15+V16+V17+V18+V19+V20</f>
        <v>4886996.7269710619</v>
      </c>
      <c r="W23" s="75">
        <f>W10+W11+W12+W13+W14+W15+W16+W17+W18+W19+W20</f>
        <v>4886997</v>
      </c>
      <c r="X23" s="75">
        <f>X10+X11+X12+X13+X14+X15+X16+X17+X18+X19+X20</f>
        <v>4887000</v>
      </c>
    </row>
    <row r="24" spans="1:24" x14ac:dyDescent="0.3">
      <c r="K24" s="75">
        <f>K10+K11+K12+K13+K14+K15+K16+K17+K18+K19+K20</f>
        <v>2296003.4362625778</v>
      </c>
      <c r="L24" s="75">
        <f>L10+L11+L12+L13+L14+L15+L16+L17+L18+L19+L20</f>
        <v>2296004.040734794</v>
      </c>
      <c r="M24" s="75">
        <f>M10+M11+M12+M13+M14+M15+M16+M17+M18+M19+M20</f>
        <v>2296000</v>
      </c>
    </row>
  </sheetData>
  <mergeCells count="25">
    <mergeCell ref="A1:X1"/>
    <mergeCell ref="A3:A6"/>
    <mergeCell ref="B3:B6"/>
    <mergeCell ref="C3:M3"/>
    <mergeCell ref="N3:X3"/>
    <mergeCell ref="C4:C6"/>
    <mergeCell ref="D4:D6"/>
    <mergeCell ref="E4:E6"/>
    <mergeCell ref="F4:F6"/>
    <mergeCell ref="G4:G6"/>
    <mergeCell ref="H4:H6"/>
    <mergeCell ref="I4:I6"/>
    <mergeCell ref="J4:J6"/>
    <mergeCell ref="K4:M5"/>
    <mergeCell ref="N4:N6"/>
    <mergeCell ref="V4:X5"/>
    <mergeCell ref="K9:M9"/>
    <mergeCell ref="V9:X9"/>
    <mergeCell ref="P4:P6"/>
    <mergeCell ref="Q4:Q6"/>
    <mergeCell ref="R4:R6"/>
    <mergeCell ref="S4:S6"/>
    <mergeCell ref="T4:T6"/>
    <mergeCell ref="U4:U6"/>
    <mergeCell ref="O4:O6"/>
  </mergeCells>
  <pageMargins left="0.19685039370078741" right="0.19685039370078741" top="0.39370078740157483" bottom="0.19685039370078741" header="0.15748031496062992" footer="0.15748031496062992"/>
  <pageSetup paperSize="9" scale="47" orientation="landscape" r:id="rId1"/>
  <headerFooter differentFirst="1"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G22"/>
  <sheetViews>
    <sheetView zoomScale="75" zoomScaleNormal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19" sqref="E19"/>
    </sheetView>
  </sheetViews>
  <sheetFormatPr defaultColWidth="8.85546875" defaultRowHeight="18.75" x14ac:dyDescent="0.3"/>
  <cols>
    <col min="1" max="1" width="5" style="9" bestFit="1" customWidth="1"/>
    <col min="2" max="2" width="82.7109375" style="9" customWidth="1"/>
    <col min="3" max="7" width="28" style="9" customWidth="1"/>
    <col min="8" max="218" width="8.85546875" style="9"/>
    <col min="219" max="219" width="1" style="9" customWidth="1"/>
    <col min="220" max="220" width="24.7109375" style="9" customWidth="1"/>
    <col min="221" max="221" width="12.42578125" style="9" customWidth="1"/>
    <col min="222" max="222" width="12.28515625" style="9" customWidth="1"/>
    <col min="223" max="223" width="12.7109375" style="9" customWidth="1"/>
    <col min="224" max="224" width="8.42578125" style="9" customWidth="1"/>
    <col min="225" max="225" width="9.7109375" style="9" customWidth="1"/>
    <col min="226" max="226" width="7.42578125" style="9" customWidth="1"/>
    <col min="227" max="227" width="10.28515625" style="9" customWidth="1"/>
    <col min="228" max="229" width="13" style="9" customWidth="1"/>
    <col min="230" max="230" width="12.7109375" style="9" customWidth="1"/>
    <col min="231" max="233" width="9.7109375" style="9" customWidth="1"/>
    <col min="234" max="234" width="11.42578125" style="9" customWidth="1"/>
    <col min="235" max="237" width="14.140625" style="9" customWidth="1"/>
    <col min="238" max="238" width="11.7109375" style="9" customWidth="1"/>
    <col min="239" max="239" width="11.42578125" style="9" customWidth="1"/>
    <col min="240" max="240" width="11.7109375" style="9" customWidth="1"/>
    <col min="241" max="241" width="13.7109375" style="9" bestFit="1" customWidth="1"/>
    <col min="242" max="16384" width="8.85546875" style="9"/>
  </cols>
  <sheetData>
    <row r="1" spans="1:7" ht="57" customHeight="1" x14ac:dyDescent="0.3">
      <c r="A1" s="113" t="s">
        <v>82</v>
      </c>
      <c r="B1" s="113"/>
      <c r="C1" s="113"/>
      <c r="D1" s="113"/>
      <c r="E1" s="113"/>
      <c r="F1" s="113"/>
      <c r="G1" s="139"/>
    </row>
    <row r="2" spans="1:7" x14ac:dyDescent="0.3">
      <c r="F2" s="19"/>
    </row>
    <row r="3" spans="1:7" s="6" customFormat="1" ht="40.5" customHeight="1" x14ac:dyDescent="0.25">
      <c r="A3" s="100" t="s">
        <v>0</v>
      </c>
      <c r="B3" s="100" t="s">
        <v>29</v>
      </c>
      <c r="C3" s="140" t="s">
        <v>83</v>
      </c>
      <c r="D3" s="117" t="s">
        <v>102</v>
      </c>
      <c r="E3" s="118" t="s">
        <v>53</v>
      </c>
      <c r="F3" s="118"/>
      <c r="G3" s="119"/>
    </row>
    <row r="4" spans="1:7" s="6" customFormat="1" ht="99.75" customHeight="1" x14ac:dyDescent="0.25">
      <c r="A4" s="100"/>
      <c r="B4" s="100"/>
      <c r="C4" s="105"/>
      <c r="D4" s="117"/>
      <c r="E4" s="21" t="s">
        <v>35</v>
      </c>
      <c r="F4" s="21" t="s">
        <v>36</v>
      </c>
      <c r="G4" s="21" t="s">
        <v>37</v>
      </c>
    </row>
    <row r="5" spans="1:7" x14ac:dyDescent="0.3">
      <c r="A5" s="76" t="s">
        <v>6</v>
      </c>
      <c r="B5" s="76" t="s">
        <v>7</v>
      </c>
      <c r="C5" s="76" t="s">
        <v>8</v>
      </c>
      <c r="D5" s="76" t="s">
        <v>39</v>
      </c>
      <c r="E5" s="76" t="s">
        <v>40</v>
      </c>
      <c r="F5" s="76" t="s">
        <v>55</v>
      </c>
      <c r="G5" s="76" t="s">
        <v>10</v>
      </c>
    </row>
    <row r="6" spans="1:7" ht="25.5" customHeight="1" x14ac:dyDescent="0.3">
      <c r="A6" s="109"/>
      <c r="B6" s="10" t="s">
        <v>14</v>
      </c>
      <c r="C6" s="77" t="s">
        <v>56</v>
      </c>
      <c r="D6" s="10" t="s">
        <v>41</v>
      </c>
      <c r="E6" s="39" t="s">
        <v>15</v>
      </c>
      <c r="F6" s="39" t="s">
        <v>15</v>
      </c>
      <c r="G6" s="39" t="s">
        <v>15</v>
      </c>
    </row>
    <row r="7" spans="1:7" ht="25.5" customHeight="1" x14ac:dyDescent="0.3">
      <c r="A7" s="110"/>
      <c r="B7" s="77" t="s">
        <v>42</v>
      </c>
      <c r="C7" s="26" t="s">
        <v>84</v>
      </c>
      <c r="D7" s="27" t="s">
        <v>85</v>
      </c>
      <c r="E7" s="101" t="s">
        <v>86</v>
      </c>
      <c r="F7" s="101"/>
      <c r="G7" s="101"/>
    </row>
    <row r="8" spans="1:7" ht="23.25" customHeight="1" x14ac:dyDescent="0.3">
      <c r="A8" s="11">
        <v>1</v>
      </c>
      <c r="B8" s="78" t="s">
        <v>17</v>
      </c>
      <c r="C8" s="14">
        <v>284</v>
      </c>
      <c r="D8" s="79">
        <v>50</v>
      </c>
      <c r="E8" s="80">
        <f>$E$19*0.5*(C8/2713)</f>
        <v>336445.26354589016</v>
      </c>
      <c r="F8" s="30">
        <f>$F$19*0.5*(C8/2713)</f>
        <v>336445.26354589016</v>
      </c>
      <c r="G8" s="30">
        <f>$G$19*0.5*(C8/2713)</f>
        <v>336445.26354589016</v>
      </c>
    </row>
    <row r="9" spans="1:7" ht="23.25" customHeight="1" x14ac:dyDescent="0.3">
      <c r="A9" s="11">
        <v>2</v>
      </c>
      <c r="B9" s="78" t="s">
        <v>18</v>
      </c>
      <c r="C9" s="14">
        <v>705</v>
      </c>
      <c r="D9" s="79">
        <v>50</v>
      </c>
      <c r="E9" s="80">
        <f t="shared" ref="E9:E18" si="0">$E$19*0.5*(C9/2713)</f>
        <v>835189.82676004409</v>
      </c>
      <c r="F9" s="30">
        <f t="shared" ref="F9:F18" si="1">$F$19*0.5*(C9/2713)</f>
        <v>835189.82676004409</v>
      </c>
      <c r="G9" s="30">
        <f t="shared" ref="G9:G18" si="2">$G$19*0.5*(C9/2713)</f>
        <v>835189.82676004409</v>
      </c>
    </row>
    <row r="10" spans="1:7" ht="23.25" customHeight="1" x14ac:dyDescent="0.3">
      <c r="A10" s="11">
        <v>3</v>
      </c>
      <c r="B10" s="78" t="s">
        <v>19</v>
      </c>
      <c r="C10" s="14">
        <v>230</v>
      </c>
      <c r="D10" s="79">
        <v>50</v>
      </c>
      <c r="E10" s="80">
        <f t="shared" si="0"/>
        <v>272473.27681533358</v>
      </c>
      <c r="F10" s="30">
        <f t="shared" si="1"/>
        <v>272473.27681533358</v>
      </c>
      <c r="G10" s="30">
        <f t="shared" si="2"/>
        <v>272473.27681533358</v>
      </c>
    </row>
    <row r="11" spans="1:7" ht="23.25" customHeight="1" x14ac:dyDescent="0.3">
      <c r="A11" s="11">
        <v>4</v>
      </c>
      <c r="B11" s="78" t="s">
        <v>20</v>
      </c>
      <c r="C11" s="14">
        <v>14</v>
      </c>
      <c r="D11" s="79">
        <v>50</v>
      </c>
      <c r="E11" s="80">
        <f t="shared" si="0"/>
        <v>16585.32989310726</v>
      </c>
      <c r="F11" s="30">
        <f t="shared" si="1"/>
        <v>16585.32989310726</v>
      </c>
      <c r="G11" s="30">
        <f t="shared" si="2"/>
        <v>16585.32989310726</v>
      </c>
    </row>
    <row r="12" spans="1:7" ht="23.25" customHeight="1" x14ac:dyDescent="0.3">
      <c r="A12" s="11">
        <v>5</v>
      </c>
      <c r="B12" s="78" t="s">
        <v>21</v>
      </c>
      <c r="C12" s="83">
        <v>2</v>
      </c>
      <c r="D12" s="79">
        <v>50</v>
      </c>
      <c r="E12" s="80">
        <f t="shared" si="0"/>
        <v>2369.3328418724659</v>
      </c>
      <c r="F12" s="30">
        <f t="shared" si="1"/>
        <v>2369.3328418724659</v>
      </c>
      <c r="G12" s="30">
        <f t="shared" si="2"/>
        <v>2369.3328418724659</v>
      </c>
    </row>
    <row r="13" spans="1:7" ht="23.25" customHeight="1" x14ac:dyDescent="0.3">
      <c r="A13" s="11">
        <v>6</v>
      </c>
      <c r="B13" s="78" t="s">
        <v>22</v>
      </c>
      <c r="C13" s="83">
        <v>1</v>
      </c>
      <c r="D13" s="79">
        <v>50</v>
      </c>
      <c r="E13" s="80">
        <f t="shared" si="0"/>
        <v>1184.666420936233</v>
      </c>
      <c r="F13" s="30">
        <f t="shared" si="1"/>
        <v>1184.666420936233</v>
      </c>
      <c r="G13" s="30">
        <f t="shared" si="2"/>
        <v>1184.666420936233</v>
      </c>
    </row>
    <row r="14" spans="1:7" ht="23.25" customHeight="1" x14ac:dyDescent="0.3">
      <c r="A14" s="11">
        <v>7</v>
      </c>
      <c r="B14" s="78" t="s">
        <v>23</v>
      </c>
      <c r="C14" s="83">
        <v>64</v>
      </c>
      <c r="D14" s="79">
        <v>50</v>
      </c>
      <c r="E14" s="80">
        <f t="shared" si="0"/>
        <v>75818.650939918909</v>
      </c>
      <c r="F14" s="30">
        <f t="shared" si="1"/>
        <v>75818.650939918909</v>
      </c>
      <c r="G14" s="30">
        <f t="shared" si="2"/>
        <v>75818.650939918909</v>
      </c>
    </row>
    <row r="15" spans="1:7" ht="23.25" customHeight="1" x14ac:dyDescent="0.3">
      <c r="A15" s="11">
        <v>8</v>
      </c>
      <c r="B15" s="78" t="s">
        <v>24</v>
      </c>
      <c r="C15" s="14">
        <v>289</v>
      </c>
      <c r="D15" s="79">
        <v>50</v>
      </c>
      <c r="E15" s="80">
        <f t="shared" si="0"/>
        <v>342368.59565057134</v>
      </c>
      <c r="F15" s="30">
        <f t="shared" si="1"/>
        <v>342368.59565057134</v>
      </c>
      <c r="G15" s="30">
        <f t="shared" si="2"/>
        <v>342368.59565057134</v>
      </c>
    </row>
    <row r="16" spans="1:7" ht="23.25" customHeight="1" x14ac:dyDescent="0.3">
      <c r="A16" s="11">
        <v>9</v>
      </c>
      <c r="B16" s="78" t="s">
        <v>25</v>
      </c>
      <c r="C16" s="14">
        <v>0</v>
      </c>
      <c r="D16" s="79">
        <v>50</v>
      </c>
      <c r="E16" s="80">
        <f t="shared" si="0"/>
        <v>0</v>
      </c>
      <c r="F16" s="30">
        <f t="shared" si="1"/>
        <v>0</v>
      </c>
      <c r="G16" s="30">
        <f t="shared" si="2"/>
        <v>0</v>
      </c>
    </row>
    <row r="17" spans="1:7" ht="23.25" customHeight="1" x14ac:dyDescent="0.3">
      <c r="A17" s="11">
        <v>10</v>
      </c>
      <c r="B17" s="78" t="s">
        <v>26</v>
      </c>
      <c r="C17" s="14">
        <v>326</v>
      </c>
      <c r="D17" s="79">
        <v>50</v>
      </c>
      <c r="E17" s="80">
        <f t="shared" si="0"/>
        <v>386201.25322521199</v>
      </c>
      <c r="F17" s="30">
        <f t="shared" si="1"/>
        <v>386201.25322521199</v>
      </c>
      <c r="G17" s="30">
        <f t="shared" si="2"/>
        <v>386201.25322521199</v>
      </c>
    </row>
    <row r="18" spans="1:7" ht="23.25" customHeight="1" x14ac:dyDescent="0.3">
      <c r="A18" s="11">
        <v>11</v>
      </c>
      <c r="B18" s="78" t="s">
        <v>27</v>
      </c>
      <c r="C18" s="14">
        <v>798</v>
      </c>
      <c r="D18" s="79">
        <v>50</v>
      </c>
      <c r="E18" s="80">
        <f t="shared" si="0"/>
        <v>945363.80390711385</v>
      </c>
      <c r="F18" s="30">
        <f t="shared" si="1"/>
        <v>945363.80390711385</v>
      </c>
      <c r="G18" s="30">
        <f t="shared" si="2"/>
        <v>945363.80390711385</v>
      </c>
    </row>
    <row r="19" spans="1:7" s="2" customFormat="1" ht="48" customHeight="1" x14ac:dyDescent="0.25">
      <c r="A19" s="15"/>
      <c r="B19" s="81" t="s">
        <v>87</v>
      </c>
      <c r="C19" s="32" t="s">
        <v>48</v>
      </c>
      <c r="D19" s="32" t="s">
        <v>48</v>
      </c>
      <c r="E19" s="13">
        <v>6428000</v>
      </c>
      <c r="F19" s="13">
        <v>6428000</v>
      </c>
      <c r="G19" s="13">
        <v>6428000</v>
      </c>
    </row>
    <row r="20" spans="1:7" ht="25.5" customHeight="1" x14ac:dyDescent="0.3">
      <c r="B20" s="16"/>
      <c r="C20" s="54">
        <f>SUM(C8:C19)</f>
        <v>2713</v>
      </c>
    </row>
    <row r="22" spans="1:7" x14ac:dyDescent="0.3">
      <c r="E22" s="82">
        <f>E8+E9+E10+E11+E12+E13+E14+E15+E16+E17+E18</f>
        <v>3214000</v>
      </c>
      <c r="F22" s="82">
        <f>F8+F9+F10+F11+F12+F13+F14+F15+F16+F17+F18</f>
        <v>3214000</v>
      </c>
      <c r="G22" s="82">
        <f>G8+G9+G10+G11+G12+G13+G14+G15+G16+G17+G18</f>
        <v>3214000</v>
      </c>
    </row>
  </sheetData>
  <protectedRanges>
    <protectedRange sqref="E8:F18" name="krista_tr_14531_0_4"/>
  </protectedRanges>
  <mergeCells count="8">
    <mergeCell ref="A6:A7"/>
    <mergeCell ref="E7:G7"/>
    <mergeCell ref="A1:G1"/>
    <mergeCell ref="A3:A4"/>
    <mergeCell ref="B3:B4"/>
    <mergeCell ref="C3:C4"/>
    <mergeCell ref="D3:D4"/>
    <mergeCell ref="E3:G3"/>
  </mergeCells>
  <printOptions horizontalCentered="1"/>
  <pageMargins left="0.39370078740157483" right="0.39370078740157483" top="0.55118110236220474" bottom="0.15748031496062992" header="0.15748031496062992" footer="0.15748031496062992"/>
  <pageSetup paperSize="9" scale="60" orientation="landscape" horizontalDpi="180" verticalDpi="180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Итого НП 2024</vt:lpstr>
      <vt:lpstr>Итого НП 2023</vt:lpstr>
      <vt:lpstr>Итого НП 2022</vt:lpstr>
      <vt:lpstr>НДФЛ (СП)</vt:lpstr>
      <vt:lpstr>НИФЛ (СП)</vt:lpstr>
      <vt:lpstr>ЗН (СП)</vt:lpstr>
      <vt:lpstr>ЕСХН (СП)</vt:lpstr>
      <vt:lpstr>'ЕСХН (СП)'!Заголовки_для_печати</vt:lpstr>
      <vt:lpstr>'ЗН (СП)'!Заголовки_для_печати</vt:lpstr>
      <vt:lpstr>'НДФЛ (СП)'!Заголовки_для_печати</vt:lpstr>
      <vt:lpstr>'НИФЛ (СП)'!Заголовки_для_печати</vt:lpstr>
      <vt:lpstr>'ЕСХН (СП)'!Область_печати</vt:lpstr>
      <vt:lpstr>'ЗН (СП)'!Область_печати</vt:lpstr>
      <vt:lpstr>'НДФЛ (СП)'!Область_печати</vt:lpstr>
      <vt:lpstr>'НИФЛ (СП)'!Область_печати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2021-11-08T11:34:24Z</cp:lastPrinted>
  <dcterms:created xsi:type="dcterms:W3CDTF">2021-09-23T09:34:25Z</dcterms:created>
  <dcterms:modified xsi:type="dcterms:W3CDTF">2021-11-08T11:34:43Z</dcterms:modified>
</cp:coreProperties>
</file>